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Questa_cartella_di_lavoro" defaultThemeVersion="124226"/>
  <xr:revisionPtr revIDLastSave="0" documentId="8_{AB8D7B79-754A-416D-81BE-2663F296DE5D}" xr6:coauthVersionLast="46" xr6:coauthVersionMax="46" xr10:uidLastSave="{00000000-0000-0000-0000-000000000000}"/>
  <bookViews>
    <workbookView xWindow="-110" yWindow="-110" windowWidth="19420" windowHeight="10420" tabRatio="853" activeTab="5"/>
  </bookViews>
  <sheets>
    <sheet name="Scheda A" sheetId="1" r:id="rId1"/>
    <sheet name="Scheda B" sheetId="2" r:id="rId2"/>
    <sheet name="Scheda C" sheetId="4" r:id="rId3"/>
    <sheet name="Scheda D" sheetId="5" r:id="rId4"/>
    <sheet name="Scheda E" sheetId="6" r:id="rId5"/>
    <sheet name="scheda F" sheetId="7" r:id="rId6"/>
  </sheets>
  <definedNames>
    <definedName name="_xlnm.Print_Area" localSheetId="0">'Scheda A'!$A$1:$E$24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F20" i="6" s="1"/>
  <c r="D20" i="6"/>
  <c r="C20" i="6"/>
  <c r="A20" i="6"/>
  <c r="E19" i="6"/>
  <c r="F19" i="6" s="1"/>
  <c r="C19" i="6"/>
  <c r="A19" i="6"/>
  <c r="E18" i="6"/>
  <c r="F18" i="6"/>
  <c r="D18" i="6"/>
  <c r="D19" i="6"/>
  <c r="C18" i="6"/>
  <c r="A18" i="6"/>
  <c r="D17" i="6"/>
  <c r="C17" i="6"/>
  <c r="A17" i="6"/>
  <c r="E16" i="6"/>
  <c r="F16" i="6"/>
  <c r="C16" i="6"/>
  <c r="A16" i="6"/>
  <c r="E15" i="6"/>
  <c r="F15" i="6" s="1"/>
  <c r="D15" i="6"/>
  <c r="D16" i="6"/>
  <c r="C15" i="6"/>
  <c r="A15" i="6"/>
  <c r="E14" i="6"/>
  <c r="F14" i="6"/>
  <c r="D14" i="6"/>
  <c r="C14" i="6"/>
  <c r="A14" i="6"/>
  <c r="A10" i="6"/>
  <c r="A11" i="6"/>
  <c r="A13" i="6"/>
  <c r="D13" i="6"/>
  <c r="E13" i="6"/>
  <c r="F13" i="6"/>
  <c r="C13" i="6"/>
  <c r="T40" i="5"/>
  <c r="T39" i="5"/>
  <c r="S42" i="5"/>
  <c r="R42" i="5"/>
  <c r="Q42" i="5"/>
  <c r="P42" i="5"/>
  <c r="P64" i="5"/>
  <c r="T37" i="5"/>
  <c r="E17" i="6" s="1"/>
  <c r="T38" i="5"/>
  <c r="T41" i="5"/>
  <c r="T36" i="5"/>
  <c r="T35" i="5"/>
  <c r="V42" i="5"/>
  <c r="U42" i="5"/>
  <c r="E11" i="6"/>
  <c r="E10" i="6"/>
  <c r="B10" i="1" s="1"/>
  <c r="E10" i="1" s="1"/>
  <c r="D11" i="6"/>
  <c r="D10" i="6"/>
  <c r="C11" i="6"/>
  <c r="C10" i="6"/>
  <c r="T33" i="5"/>
  <c r="F12" i="6"/>
  <c r="T34" i="5"/>
  <c r="F11" i="6" s="1"/>
  <c r="E12" i="6"/>
  <c r="D12" i="6"/>
  <c r="C12" i="6"/>
  <c r="A12" i="6"/>
  <c r="E11" i="1"/>
  <c r="E12" i="1"/>
  <c r="E13" i="1"/>
  <c r="E14" i="1"/>
  <c r="E15" i="1"/>
  <c r="T24" i="5"/>
  <c r="T23" i="5"/>
  <c r="T13" i="5"/>
  <c r="T12" i="5"/>
  <c r="P65" i="5"/>
  <c r="T32" i="5"/>
  <c r="F10" i="6" s="1"/>
  <c r="T31" i="5"/>
  <c r="T30" i="5"/>
  <c r="T29" i="5"/>
  <c r="T28" i="5"/>
  <c r="T27" i="5"/>
  <c r="T26" i="5"/>
  <c r="T25" i="5"/>
  <c r="T22" i="5"/>
  <c r="T21" i="5"/>
  <c r="T20" i="5"/>
  <c r="T19" i="5"/>
  <c r="T18" i="5"/>
  <c r="T17" i="5"/>
  <c r="T16" i="5"/>
  <c r="T15" i="5"/>
  <c r="T14" i="5"/>
  <c r="T11" i="5"/>
  <c r="T10" i="5"/>
  <c r="T42" i="5" s="1"/>
  <c r="F17" i="6" l="1"/>
  <c r="E21" i="6"/>
  <c r="B9" i="1" s="1"/>
  <c r="E9" i="1" l="1"/>
  <c r="B16" i="1"/>
  <c r="E16" i="1" s="1"/>
</calcChain>
</file>

<file path=xl/sharedStrings.xml><?xml version="1.0" encoding="utf-8"?>
<sst xmlns="http://schemas.openxmlformats.org/spreadsheetml/2006/main" count="828" uniqueCount="356">
  <si>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</si>
  <si>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</si>
  <si>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</si>
  <si>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</si>
  <si>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</si>
  <si>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</si>
  <si>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</si>
  <si>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</si>
  <si>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Note</t>
  </si>
  <si>
    <t>Totale</t>
  </si>
  <si>
    <t>QUADRO DELLE RISORSE NECESSARIE ALLA REALIZZAZIONE DEL PROGRAMMA (1)</t>
  </si>
  <si>
    <t>risorse derivanti da entrate aventi destinazione vincolata per legge</t>
  </si>
  <si>
    <t>risorse derivanti da entrate acquisite mediante contrazione di mutuo</t>
  </si>
  <si>
    <t>finanziamenti acquisibili ai sensi dell'articolo 3 del decreto-legge 31 ottobre 1990, n. 310, convertito con modificazioni dalla legge 22 dicembre 1990, n. 403</t>
  </si>
  <si>
    <t xml:space="preserve"> </t>
  </si>
  <si>
    <t>risorse acquisite mediante apporti di capitali privati</t>
  </si>
  <si>
    <t>stanziamenti di bilancio</t>
  </si>
  <si>
    <t>Il referente del programma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</si>
  <si>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</si>
  <si>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>importo</t>
  </si>
  <si>
    <t>Altra tipologia</t>
  </si>
  <si>
    <t>risorse derivanti da trasferimento di immobili ex art.191 D.Lgs. 50/2016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</si>
  <si>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</si>
  <si>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</si>
  <si>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</si>
  <si>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</si>
  <si>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</si>
  <si>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</si>
  <si>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</si>
  <si>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</si>
  <si>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</si>
  <si>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</si>
  <si>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</si>
  <si>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</si>
  <si>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</si>
  <si>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</si>
  <si>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</si>
  <si>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</si>
  <si>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</si>
  <si>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</si>
  <si>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</si>
  <si>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</si>
  <si>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codice</t>
  </si>
  <si>
    <t>Tabella B.1</t>
  </si>
  <si>
    <t>Tabella B.2</t>
  </si>
  <si>
    <t>Tabella B.3</t>
  </si>
  <si>
    <t>si/no</t>
  </si>
  <si>
    <t>Tabella B.4</t>
  </si>
  <si>
    <t>Tabella B.5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</si>
  <si>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</si>
  <si>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</si>
  <si>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</si>
  <si>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</si>
  <si>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</si>
  <si>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</si>
  <si>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</si>
  <si>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</si>
  <si>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a) nazionale</t>
  </si>
  <si>
    <t>b) regionale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</si>
  <si>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</si>
  <si>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</si>
  <si>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</si>
  <si>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</si>
  <si>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</si>
  <si>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</si>
  <si>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</si>
  <si>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</si>
  <si>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</si>
  <si>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</si>
  <si>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</si>
  <si>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</si>
  <si>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</si>
  <si>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</si>
  <si>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</si>
  <si>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</si>
  <si>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</si>
  <si>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</si>
  <si>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</si>
  <si>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</si>
  <si>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</si>
  <si>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</si>
  <si>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</si>
  <si>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</si>
  <si>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</si>
  <si>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</si>
  <si>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</si>
  <si>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</si>
  <si>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</si>
  <si>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</si>
  <si>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</si>
  <si>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</si>
  <si>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</si>
  <si>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</si>
  <si>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</si>
  <si>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</si>
  <si>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</si>
  <si>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</si>
  <si>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</si>
  <si>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</si>
  <si>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</si>
  <si>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</si>
  <si>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</si>
  <si>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</si>
  <si>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</si>
  <si>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</si>
  <si>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</si>
  <si>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</si>
  <si>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Tabella C.1</t>
  </si>
  <si>
    <t>Tabella C.2</t>
  </si>
  <si>
    <t>Tabella C.3</t>
  </si>
  <si>
    <t>Tabella C.4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</si>
  <si>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</si>
  <si>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</si>
  <si>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</si>
  <si>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</si>
  <si>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1. no</t>
  </si>
  <si>
    <t>2. parziale</t>
  </si>
  <si>
    <t>3. totale</t>
  </si>
  <si>
    <t>2. si, cessione</t>
  </si>
  <si>
    <t>3. si, in diritto di godimento, a titolo di contributo, la cui utilizzazione sia strumentale e tecnicamente connessa all'opera da affidare in concessione</t>
  </si>
  <si>
    <t>2. si, come valorizzazione</t>
  </si>
  <si>
    <t>3. si, come alienazione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</si>
  <si>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</si>
  <si>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</si>
  <si>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</si>
  <si>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</si>
  <si>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</si>
  <si>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</si>
  <si>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</si>
  <si>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</si>
  <si>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</si>
  <si>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</si>
  <si>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</si>
  <si>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</si>
  <si>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</si>
  <si>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</si>
  <si>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</si>
  <si>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</si>
  <si>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</si>
  <si>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</si>
  <si>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</si>
  <si>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</si>
  <si>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</si>
  <si>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</si>
  <si>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</si>
  <si>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Tabella D.1</t>
  </si>
  <si>
    <t>Tabella D.2</t>
  </si>
  <si>
    <t>Tabella D.3</t>
  </si>
  <si>
    <t>Tabella D.4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</si>
  <si>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</si>
  <si>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</si>
  <si>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</si>
  <si>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</si>
  <si>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</si>
  <si>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</si>
  <si>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</si>
  <si>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</si>
  <si>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</si>
  <si>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</si>
  <si>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</si>
  <si>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</si>
  <si>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</si>
  <si>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</si>
  <si>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</si>
  <si>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Codice fiscale del responsabile del procedimento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</si>
  <si>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</si>
  <si>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</si>
  <si>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</si>
  <si>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</si>
  <si>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</si>
  <si>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</si>
  <si>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</si>
  <si>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1. priorità massima</t>
  </si>
  <si>
    <t>2. priorità media</t>
  </si>
  <si>
    <t>3. priorità minima</t>
  </si>
  <si>
    <t>finanziamenti ai sensi dell'articolo 3 del DL 310/1990 convertito dalla L. 403/1990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</si>
  <si>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</si>
  <si>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</si>
  <si>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</si>
  <si>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</si>
  <si>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</si>
  <si>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</si>
  <si>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</si>
  <si>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</si>
  <si>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</si>
  <si>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</si>
  <si>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</si>
  <si>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</si>
  <si>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INTERVENTI RICOMPRESI NELL'ELENCO ANNUALE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</si>
  <si>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</si>
  <si>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</si>
  <si>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</si>
  <si>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</si>
  <si>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</si>
  <si>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</si>
  <si>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</si>
  <si>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</si>
  <si>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</si>
  <si>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</si>
  <si>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</si>
  <si>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</si>
  <si>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</si>
  <si>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</si>
  <si>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</si>
  <si>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Tabella E.2</t>
  </si>
  <si>
    <t>(*) Tale campo compare solo in caso di modifica del programma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</si>
  <si>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</si>
  <si>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</si>
  <si>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</si>
  <si>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</si>
  <si>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</si>
  <si>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</si>
  <si>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</si>
  <si>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</si>
  <si>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</si>
  <si>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</si>
  <si>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</si>
  <si>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</si>
  <si>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</si>
  <si>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</si>
  <si>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</si>
  <si>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</si>
  <si>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</si>
  <si>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r>
      <t xml:space="preserve">(1) </t>
    </r>
    <r>
      <rPr>
        <sz val="10"/>
        <color indexed="8"/>
        <rFont val="Arial"/>
        <family val="2"/>
      </rPr>
      <t>breve descrizione dei motivi</t>
    </r>
  </si>
  <si>
    <t>DELL'AMMINISTRAZIONE Comune di Pescosolido</t>
  </si>
  <si>
    <t>\</t>
  </si>
  <si>
    <t>(Ing. Luigi Colaiacovo)</t>
  </si>
  <si>
    <t>.0199660606200800001</t>
  </si>
  <si>
    <t>ing. Luigi Colaiacovo</t>
  </si>
  <si>
    <t>no</t>
  </si>
  <si>
    <t>012</t>
  </si>
  <si>
    <t>060</t>
  </si>
  <si>
    <t>049</t>
  </si>
  <si>
    <t>Intervento aggiunto o variato a seguito di modifica programma (12)</t>
  </si>
  <si>
    <t>.0199660606200800002</t>
  </si>
  <si>
    <t>L1</t>
  </si>
  <si>
    <t>L2</t>
  </si>
  <si>
    <t>.0199660606200800003</t>
  </si>
  <si>
    <t>L3</t>
  </si>
  <si>
    <t>.0199660606200800004</t>
  </si>
  <si>
    <t>L4</t>
  </si>
  <si>
    <t>.0199660606200800005</t>
  </si>
  <si>
    <t>.0199660606200800006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</si>
  <si>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</si>
  <si>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</si>
  <si>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</si>
  <si>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</si>
  <si>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</si>
  <si>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</si>
  <si>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</si>
  <si>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</si>
  <si>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</si>
  <si>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.0199660606200800007</t>
  </si>
  <si>
    <t>.0199660606200800008</t>
  </si>
  <si>
    <t>.0199660606200800009</t>
  </si>
  <si>
    <t>03</t>
  </si>
  <si>
    <t>04</t>
  </si>
  <si>
    <t>05</t>
  </si>
  <si>
    <t>07</t>
  </si>
  <si>
    <t>09</t>
  </si>
  <si>
    <t>Completamento rete fognante Chiarenzo - Lavandaio</t>
  </si>
  <si>
    <t>58</t>
  </si>
  <si>
    <t>Costruzione rete fognante in loc. Forcella e borgate limitrofe</t>
  </si>
  <si>
    <t>01</t>
  </si>
  <si>
    <t>Restauro della Chiesa di S. Rocco</t>
  </si>
  <si>
    <t>Nuova costruzione rete fognante e realizzazione piccolo depuratore loc. Colledardo case Cantenne</t>
  </si>
  <si>
    <t>Realizzazione tensostruttura impianto sportivo in loc. Chiarenzo</t>
  </si>
  <si>
    <t>Adeguamento e potenziamento ex scuola Colledardo - sec. Stralcio</t>
  </si>
  <si>
    <t>99</t>
  </si>
  <si>
    <t xml:space="preserve">Bonifica discarica dismessa </t>
  </si>
  <si>
    <t>Sistemazione idraulica Torrente Vallone e Cona Madonna del Vallone</t>
  </si>
  <si>
    <t>.0199660606200800010</t>
  </si>
  <si>
    <t>.0199660606200800011</t>
  </si>
  <si>
    <t>.0199660606200800012</t>
  </si>
  <si>
    <t>.0199660606200800013</t>
  </si>
  <si>
    <t>Adeguamento gienico ed impiantistico edificio adibito a sede comunale</t>
  </si>
  <si>
    <t>.0199660606200800014</t>
  </si>
  <si>
    <t>.0199660606200800015</t>
  </si>
  <si>
    <t>.0199660606200800016</t>
  </si>
  <si>
    <t>.0199660606200800018</t>
  </si>
  <si>
    <t>.0199660606200800020</t>
  </si>
  <si>
    <t>.0199660606200800021</t>
  </si>
  <si>
    <t>.0199660606200800022</t>
  </si>
  <si>
    <t>.0199660606200800028</t>
  </si>
  <si>
    <t>.0199660606200800029</t>
  </si>
  <si>
    <t>L14</t>
  </si>
  <si>
    <t>L15</t>
  </si>
  <si>
    <t>L16</t>
  </si>
  <si>
    <t>L18</t>
  </si>
  <si>
    <t>L20</t>
  </si>
  <si>
    <t>L21</t>
  </si>
  <si>
    <t>L22</t>
  </si>
  <si>
    <t>L27</t>
  </si>
  <si>
    <t>L28</t>
  </si>
  <si>
    <t>Eliminazione barriere architettoniche cimitero cittadino</t>
  </si>
  <si>
    <t>Pubblica illuminazione loc. Forcella</t>
  </si>
  <si>
    <t>Interventi su pubblica illuminazione tratti vari</t>
  </si>
  <si>
    <t>Bonifica movimento franoso loc. Forcella</t>
  </si>
  <si>
    <t>Restauro e recupero della chiesa annessa al cimitero cittadino</t>
  </si>
  <si>
    <t>Sistemazione e manutenzione strade rurali e vicinali nell'ambito del territorio comunale</t>
  </si>
  <si>
    <t>Recupero e riqualificazione centro storico Pescosolido</t>
  </si>
  <si>
    <t>Sviluppo turistico e rivalutazione naturalistica del Vallone Lacerno</t>
  </si>
  <si>
    <t>Messa a norma impianto sportivo loc. Forcella</t>
  </si>
  <si>
    <t>Realizzazione impianti fotovoltaici strutture comunali</t>
  </si>
  <si>
    <t>Manutenzione straordinaria strada comunale Morrone accesso al serbatoio idrico</t>
  </si>
  <si>
    <t>CLCLGU74S26I838K</t>
  </si>
  <si>
    <t>(ing. Luigi Colaiacovo)</t>
  </si>
  <si>
    <t>AMB</t>
  </si>
  <si>
    <t>SI</t>
  </si>
  <si>
    <t>CUC. Unione  Dei Comuni del Lacerno e del Fibreno</t>
  </si>
  <si>
    <t>Comune di Pescosolido</t>
  </si>
  <si>
    <t>E67H18001630004</t>
  </si>
  <si>
    <t>Manutenzione straordinaria, messa in sicurezza e riqualificazione energetica strada comunale Pescosolido Campoli</t>
  </si>
  <si>
    <t>Bonifica e sistemazione idraulica fosso canale e movimento franoso Canala -Colle</t>
  </si>
  <si>
    <t>L29</t>
  </si>
  <si>
    <t>Completamento e ammodernamento delle strade vicinali  e comunali tratti vari</t>
  </si>
  <si>
    <t>.0199660606200800027</t>
  </si>
  <si>
    <t>.0199660606200800030</t>
  </si>
  <si>
    <t>L30</t>
  </si>
  <si>
    <t>LAVORI DI COMPLETAMENTO EX SCUOLA ADIBITA A CENTRO CULTURALE/RICREATIVO CON ANNESSA BIBLIOTECA</t>
  </si>
  <si>
    <t>Progetto esecutivo</t>
  </si>
  <si>
    <t xml:space="preserve">SI </t>
  </si>
  <si>
    <t>CPA</t>
  </si>
  <si>
    <t>Responsabile del procedimento (4)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</si>
  <si>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2021/2023</t>
    </r>
  </si>
  <si>
    <t>ALLEGATO I - SCHEDA B: PROGRAMMA TRIENNALE DELLE OPERE PUBBLICHE 2021/2023</t>
  </si>
  <si>
    <t>ALLEGATO I - SCHEDA C : PROGRAMMA TRIENNALE DELLE OPERE PUBBLICHE 2021/2023</t>
  </si>
  <si>
    <t>ALLEGATO I - SCHEDA D:  PROGRAMMA TRIENNALE DELLE OPERE PUBBLICHE 2021/2023</t>
  </si>
  <si>
    <t>ALLEGATO I - SCHEDA E: PROGRAMMA TRIENNALE DELLE OPERE PUBBLICHE 2021/2023</t>
  </si>
  <si>
    <t>L31</t>
  </si>
  <si>
    <t>.0199660606202000031</t>
  </si>
  <si>
    <t>MIGLIORAMENTO SISMICO SEDE COMUNALE</t>
  </si>
  <si>
    <t>L32</t>
  </si>
  <si>
    <t>ALLEGATO I - SCHEDA F: PROGRAMMA TRIENNALE DELLE OPERE PUBBLICHE 2021/2023</t>
  </si>
  <si>
    <t>Progetto Preliminare</t>
  </si>
  <si>
    <t>.0199660606202000032</t>
  </si>
  <si>
    <t>LAVORI PER LA MESSA IN SICUREZZA, RISANAMENTO DISSESTI IDROGEOLOGICI E REGIMENTAZIONE DELLE ACQUE METEORICHE DELLE STRADE COMUNALI PALMIERI - BAGNOLI ED ALTRI TRATTI VARI</t>
  </si>
  <si>
    <t>fondo di progettazione frana cimitero e provinciale</t>
  </si>
  <si>
    <t>fondo di progettazione fadeguamento ex scuola media</t>
  </si>
  <si>
    <t>fondo di progettazione adeguamento sede comunale</t>
  </si>
  <si>
    <t>Riqualificazione giardino della Memoria Colle San Giovanni</t>
  </si>
  <si>
    <t>MESSA IN SICUREZZA MOVIMENTO FRANOSO PROVINCIALE ECIMITERO CITTADINO</t>
  </si>
  <si>
    <t>.0199660606200800033</t>
  </si>
  <si>
    <t>.0199660606202000035</t>
  </si>
  <si>
    <t>.0199660606200800036</t>
  </si>
  <si>
    <t>.0199660606202000037</t>
  </si>
  <si>
    <t>.0199660606202000038</t>
  </si>
  <si>
    <t>.0199660606200800039</t>
  </si>
  <si>
    <t>L33</t>
  </si>
  <si>
    <t>L35</t>
  </si>
  <si>
    <t>L36</t>
  </si>
  <si>
    <t>L37</t>
  </si>
  <si>
    <t>L38</t>
  </si>
  <si>
    <t>L39</t>
  </si>
  <si>
    <t>Interventi sulla viabilità ed efficientamento energetico pubblica illuminazione</t>
  </si>
  <si>
    <t>Residuo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</si>
</sst>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###########"/>
  </numFmts>
  <fonts count="2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10"/>
      <color indexed="10"/>
      <name val="Arial"/>
      <family val="2"/>
    </font>
    <font>
      <b/>
      <sz val="14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10"/>
      <name val="Verdana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Verdana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i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Times New Roman"/>
      <family val="1"/>
    </font>
    <font>
      <sz val="9"/>
      <name val="Goudy Old Style"/>
      <family val="1"/>
    </font>
    <font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4" fontId="0" fillId="0" borderId="0" xfId="0" applyNumberFormat="1" applyAlignment="1">
      <alignment wrapText="1"/>
    </xf>
    <xf numFmtId="4" fontId="8" fillId="0" borderId="0" xfId="0" applyNumberFormat="1" applyFont="1" applyAlignment="1">
      <alignment wrapText="1"/>
    </xf>
    <xf numFmtId="0" fontId="9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wrapText="1"/>
    </xf>
    <xf numFmtId="4" fontId="1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quotePrefix="1" applyNumberFormat="1" applyFont="1" applyAlignment="1">
      <alignment horizontal="left" wrapText="1"/>
    </xf>
    <xf numFmtId="4" fontId="2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13" fillId="2" borderId="0" xfId="0" applyNumberFormat="1" applyFont="1" applyFill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horizontal="left" wrapText="1"/>
    </xf>
    <xf numFmtId="4" fontId="18" fillId="0" borderId="0" xfId="0" applyNumberFormat="1" applyFont="1" applyAlignment="1">
      <alignment horizontal="justify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Border="1" applyAlignment="1">
      <alignment horizontal="left" wrapText="1"/>
    </xf>
    <xf numFmtId="4" fontId="12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 applyAlignment="1">
      <alignment horizontal="left" vertical="top" wrapText="1"/>
    </xf>
    <xf numFmtId="4" fontId="19" fillId="0" borderId="0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2" fillId="0" borderId="6" xfId="0" applyNumberFormat="1" applyFont="1" applyBorder="1" applyAlignment="1">
      <alignment horizontal="center" wrapText="1"/>
    </xf>
    <xf numFmtId="4" fontId="22" fillId="0" borderId="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96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" fontId="2" fillId="2" borderId="2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8" fillId="0" borderId="0" xfId="0" quotePrefix="1" applyNumberFormat="1" applyFont="1" applyFill="1" applyAlignment="1">
      <alignment horizontal="left" vertical="center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4" fontId="4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left" wrapText="1"/>
    </xf>
    <xf numFmtId="4" fontId="19" fillId="0" borderId="4" xfId="0" applyNumberFormat="1" applyFont="1" applyBorder="1" applyAlignment="1">
      <alignment horizontal="left" wrapText="1"/>
    </xf>
    <xf numFmtId="4" fontId="19" fillId="0" borderId="6" xfId="0" applyNumberFormat="1" applyFont="1" applyBorder="1" applyAlignment="1">
      <alignment horizontal="left" wrapText="1"/>
    </xf>
    <xf numFmtId="4" fontId="19" fillId="0" borderId="5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Border="1" applyAlignment="1">
      <alignment horizontal="left"/>
    </xf>
    <xf numFmtId="4" fontId="10" fillId="0" borderId="0" xfId="0" quotePrefix="1" applyNumberFormat="1" applyFont="1" applyAlignment="1">
      <alignment horizontal="left" wrapText="1"/>
    </xf>
    <xf numFmtId="4" fontId="2" fillId="0" borderId="0" xfId="0" quotePrefix="1" applyNumberFormat="1" applyFont="1" applyAlignment="1">
      <alignment horizontal="left" wrapText="1"/>
    </xf>
    <xf numFmtId="49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/>
    <xf numFmtId="4" fontId="1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/>
    <xf numFmtId="4" fontId="13" fillId="0" borderId="4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left" vertical="center"/>
    </xf>
    <xf numFmtId="4" fontId="2" fillId="0" borderId="0" xfId="0" quotePrefix="1" applyNumberFormat="1" applyFont="1" applyFill="1" applyAlignment="1">
      <alignment horizontal="left" vertical="center" wrapText="1"/>
    </xf>
    <xf numFmtId="4" fontId="2" fillId="0" borderId="0" xfId="0" quotePrefix="1" applyNumberFormat="1" applyFont="1" applyFill="1" applyAlignment="1">
      <alignment vertical="center" wrapText="1"/>
    </xf>
    <xf numFmtId="4" fontId="2" fillId="0" borderId="0" xfId="0" quotePrefix="1" applyNumberFormat="1" applyFont="1" applyFill="1" applyAlignment="1">
      <alignment wrapText="1"/>
    </xf>
    <xf numFmtId="4" fontId="13" fillId="2" borderId="0" xfId="0" applyNumberFormat="1" applyFont="1" applyFill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wrapText="1"/>
    </xf>
    <xf numFmtId="4" fontId="20" fillId="0" borderId="4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top" wrapText="1"/>
    </xf>
    <xf numFmtId="4" fontId="13" fillId="2" borderId="4" xfId="0" applyNumberFormat="1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wrapText="1"/>
    </xf>
    <xf numFmtId="4" fontId="13" fillId="2" borderId="5" xfId="0" applyNumberFormat="1" applyFont="1" applyFill="1" applyBorder="1" applyAlignment="1">
      <alignment horizontal="left" wrapText="1"/>
    </xf>
    <xf numFmtId="4" fontId="19" fillId="0" borderId="8" xfId="0" applyNumberFormat="1" applyFont="1" applyBorder="1" applyAlignment="1">
      <alignment horizontal="left" wrapText="1"/>
    </xf>
    <xf numFmtId="4" fontId="19" fillId="0" borderId="9" xfId="0" applyNumberFormat="1" applyFont="1" applyBorder="1" applyAlignment="1">
      <alignment horizontal="left" wrapText="1"/>
    </xf>
    <xf numFmtId="4" fontId="19" fillId="0" borderId="10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horizontal="left" wrapText="1"/>
    </xf>
    <xf numFmtId="4" fontId="13" fillId="0" borderId="4" xfId="0" applyNumberFormat="1" applyFont="1" applyBorder="1" applyAlignment="1">
      <alignment horizontal="left" wrapText="1"/>
    </xf>
    <xf numFmtId="4" fontId="13" fillId="0" borderId="6" xfId="0" applyNumberFormat="1" applyFont="1" applyBorder="1" applyAlignment="1">
      <alignment horizontal="left" wrapText="1"/>
    </xf>
    <xf numFmtId="4" fontId="13" fillId="0" borderId="5" xfId="0" applyNumberFormat="1" applyFont="1" applyBorder="1" applyAlignment="1">
      <alignment horizontal="left" wrapText="1"/>
    </xf>
    <xf numFmtId="4" fontId="22" fillId="0" borderId="4" xfId="0" applyNumberFormat="1" applyFont="1" applyBorder="1" applyAlignment="1">
      <alignment horizontal="center" wrapText="1"/>
    </xf>
    <xf numFmtId="4" fontId="22" fillId="0" borderId="5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F32"/>
  <sheetViews>
    <sheetView zoomScaleNormal="100" workbookViewId="0">
      <selection activeCell="B11" sqref="B11"/>
    </sheetView>
  </sheetViews>
  <sheetFormatPr defaultColWidth="9.1796875" defaultRowHeight="12.5" x14ac:dyDescent="0.25"/>
  <cols>
    <col min="1" max="1" width="73.26953125" style="1" customWidth="1"/>
    <col min="2" max="4" width="15.54296875" style="1" bestFit="1" customWidth="1"/>
    <col min="5" max="5" width="23.7265625" style="1" customWidth="1"/>
    <col min="6" max="16384" width="9.1796875" style="1"/>
  </cols>
  <sheetData>
    <row r="1" spans="1:6" ht="31.5" customHeight="1" x14ac:dyDescent="0.25">
      <c r="A1" s="65" t="s">
        <v>324</v>
      </c>
      <c r="B1" s="66"/>
      <c r="C1" s="66"/>
      <c r="D1" s="66"/>
      <c r="E1" s="66"/>
    </row>
    <row r="2" spans="1:6" ht="29.25" customHeight="1" x14ac:dyDescent="0.25">
      <c r="A2" s="72" t="s">
        <v>224</v>
      </c>
      <c r="B2" s="64"/>
      <c r="C2" s="64"/>
      <c r="D2" s="64"/>
      <c r="E2" s="64"/>
    </row>
    <row r="3" spans="1:6" ht="15" x14ac:dyDescent="0.25">
      <c r="A3" s="67" t="s">
        <v>0</v>
      </c>
      <c r="B3" s="68"/>
      <c r="C3" s="68"/>
      <c r="D3" s="68"/>
      <c r="E3" s="68"/>
    </row>
    <row r="4" spans="1:6" ht="18" x14ac:dyDescent="0.25">
      <c r="A4" s="69" t="s">
        <v>10</v>
      </c>
      <c r="B4" s="68"/>
      <c r="C4" s="68"/>
      <c r="D4" s="68"/>
      <c r="E4" s="68"/>
    </row>
    <row r="6" spans="1:6" ht="13" x14ac:dyDescent="0.25">
      <c r="A6" s="70" t="s">
        <v>1</v>
      </c>
      <c r="B6" s="70" t="s">
        <v>2</v>
      </c>
      <c r="C6" s="71"/>
      <c r="D6" s="71"/>
      <c r="E6" s="71"/>
    </row>
    <row r="7" spans="1:6" ht="13" x14ac:dyDescent="0.25">
      <c r="A7" s="71"/>
      <c r="B7" s="70" t="s">
        <v>3</v>
      </c>
      <c r="C7" s="71"/>
      <c r="D7" s="71"/>
      <c r="E7" s="70" t="s">
        <v>4</v>
      </c>
    </row>
    <row r="8" spans="1:6" x14ac:dyDescent="0.25">
      <c r="A8" s="71"/>
      <c r="B8" s="4" t="s">
        <v>5</v>
      </c>
      <c r="C8" s="4" t="s">
        <v>6</v>
      </c>
      <c r="D8" s="4" t="s">
        <v>7</v>
      </c>
      <c r="E8" s="71"/>
    </row>
    <row r="9" spans="1:6" ht="28.5" customHeight="1" x14ac:dyDescent="0.25">
      <c r="A9" s="5" t="s">
        <v>11</v>
      </c>
      <c r="B9" s="9">
        <f>'Scheda E'!E21-'Scheda E'!E10</f>
        <v>2906963.7800000003</v>
      </c>
      <c r="C9" s="9">
        <v>0</v>
      </c>
      <c r="D9" s="9">
        <v>0</v>
      </c>
      <c r="E9" s="9">
        <f>SUM(B9:D9)</f>
        <v>2906963.7800000003</v>
      </c>
      <c r="F9" s="8"/>
    </row>
    <row r="10" spans="1:6" ht="25.5" customHeight="1" x14ac:dyDescent="0.25">
      <c r="A10" s="5" t="s">
        <v>12</v>
      </c>
      <c r="B10" s="9">
        <f>'Scheda E'!E10</f>
        <v>100000</v>
      </c>
      <c r="C10" s="9">
        <v>0</v>
      </c>
      <c r="D10" s="9">
        <v>0</v>
      </c>
      <c r="E10" s="9">
        <f t="shared" ref="E10:E16" si="0">SUM(B10:D10)</f>
        <v>100000</v>
      </c>
    </row>
    <row r="11" spans="1:6" ht="27" customHeight="1" x14ac:dyDescent="0.25">
      <c r="A11" s="5" t="s">
        <v>15</v>
      </c>
      <c r="B11" s="9">
        <v>0</v>
      </c>
      <c r="C11" s="9">
        <v>0</v>
      </c>
      <c r="D11" s="9">
        <v>0</v>
      </c>
      <c r="E11" s="9">
        <f t="shared" si="0"/>
        <v>0</v>
      </c>
    </row>
    <row r="12" spans="1:6" ht="25.5" customHeight="1" x14ac:dyDescent="0.25">
      <c r="A12" s="5" t="s">
        <v>16</v>
      </c>
      <c r="B12" s="9">
        <v>0</v>
      </c>
      <c r="C12" s="9">
        <v>0</v>
      </c>
      <c r="D12" s="9">
        <v>0</v>
      </c>
      <c r="E12" s="9">
        <f t="shared" si="0"/>
        <v>0</v>
      </c>
    </row>
    <row r="13" spans="1:6" ht="40.5" x14ac:dyDescent="0.25">
      <c r="A13" s="6" t="s">
        <v>13</v>
      </c>
      <c r="B13" s="9">
        <v>0</v>
      </c>
      <c r="C13" s="9">
        <v>0</v>
      </c>
      <c r="D13" s="9">
        <v>0</v>
      </c>
      <c r="E13" s="9">
        <f t="shared" si="0"/>
        <v>0</v>
      </c>
    </row>
    <row r="14" spans="1:6" ht="33" customHeight="1" x14ac:dyDescent="0.25">
      <c r="A14" s="11" t="s">
        <v>21</v>
      </c>
      <c r="B14" s="9">
        <v>0</v>
      </c>
      <c r="C14" s="9">
        <v>0</v>
      </c>
      <c r="D14" s="9">
        <v>0</v>
      </c>
      <c r="E14" s="9">
        <f t="shared" si="0"/>
        <v>0</v>
      </c>
    </row>
    <row r="15" spans="1:6" ht="31.5" customHeight="1" x14ac:dyDescent="0.25">
      <c r="A15" s="5" t="s">
        <v>20</v>
      </c>
      <c r="B15" s="9">
        <v>0</v>
      </c>
      <c r="C15" s="9">
        <v>0</v>
      </c>
      <c r="D15" s="9">
        <v>0</v>
      </c>
      <c r="E15" s="9">
        <f t="shared" si="0"/>
        <v>0</v>
      </c>
    </row>
    <row r="16" spans="1:6" ht="29.25" customHeight="1" x14ac:dyDescent="0.25">
      <c r="A16" s="7" t="s">
        <v>9</v>
      </c>
      <c r="B16" s="9">
        <f>SUM(B9:B15)</f>
        <v>3006963.7800000003</v>
      </c>
      <c r="C16" s="9">
        <v>0</v>
      </c>
      <c r="D16" s="9">
        <v>0</v>
      </c>
      <c r="E16" s="9">
        <f t="shared" si="0"/>
        <v>3006963.7800000003</v>
      </c>
    </row>
    <row r="19" spans="1:5" ht="13.5" x14ac:dyDescent="0.25">
      <c r="A19" s="63"/>
      <c r="B19" s="64"/>
      <c r="C19" s="64"/>
      <c r="D19" s="64"/>
      <c r="E19" s="64"/>
    </row>
    <row r="20" spans="1:5" x14ac:dyDescent="0.25">
      <c r="A20" s="3"/>
    </row>
    <row r="21" spans="1:5" ht="13.5" x14ac:dyDescent="0.25">
      <c r="D21" s="2" t="s">
        <v>17</v>
      </c>
    </row>
    <row r="22" spans="1:5" ht="13.5" x14ac:dyDescent="0.25">
      <c r="D22" s="22" t="s">
        <v>306</v>
      </c>
    </row>
    <row r="23" spans="1:5" ht="13" x14ac:dyDescent="0.3">
      <c r="A23" s="10" t="s">
        <v>8</v>
      </c>
    </row>
    <row r="24" spans="1:5" ht="38.25" customHeight="1" x14ac:dyDescent="0.25">
      <c r="A24" s="62" t="s">
        <v>18</v>
      </c>
      <c r="B24" s="62"/>
      <c r="C24" s="62"/>
      <c r="D24" s="62"/>
      <c r="E24" s="62"/>
    </row>
    <row r="32" spans="1:5" x14ac:dyDescent="0.25">
      <c r="A32" s="1" t="s">
        <v>14</v>
      </c>
    </row>
  </sheetData>
  <mergeCells count="10">
    <mergeCell ref="A24:E24"/>
    <mergeCell ref="A19:E19"/>
    <mergeCell ref="A1:E1"/>
    <mergeCell ref="A3:E3"/>
    <mergeCell ref="A4:E4"/>
    <mergeCell ref="A6:A8"/>
    <mergeCell ref="B6:E6"/>
    <mergeCell ref="B7:D7"/>
    <mergeCell ref="E7:E8"/>
    <mergeCell ref="A2:E2"/>
  </mergeCells>
  <phoneticPr fontId="0" type="noConversion"/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R67"/>
  <sheetViews>
    <sheetView zoomScale="90" zoomScaleNormal="90" workbookViewId="0">
      <selection activeCell="H19" sqref="H19"/>
    </sheetView>
  </sheetViews>
  <sheetFormatPr defaultRowHeight="12.5" x14ac:dyDescent="0.25"/>
  <cols>
    <col min="1" max="1" width="19.26953125" customWidth="1"/>
    <col min="2" max="2" width="18" bestFit="1" customWidth="1"/>
    <col min="3" max="3" width="35.26953125" bestFit="1" customWidth="1"/>
    <col min="4" max="4" width="18.81640625" customWidth="1"/>
    <col min="5" max="5" width="19.54296875" customWidth="1"/>
    <col min="6" max="6" width="20.1796875" customWidth="1"/>
    <col min="7" max="7" width="19.81640625" customWidth="1"/>
    <col min="8" max="8" width="19.54296875" customWidth="1"/>
    <col min="9" max="9" width="18.81640625" bestFit="1" customWidth="1"/>
    <col min="10" max="10" width="13.453125" customWidth="1"/>
    <col min="11" max="11" width="18.453125" customWidth="1"/>
    <col min="12" max="12" width="22.7265625" customWidth="1"/>
    <col min="13" max="13" width="20.81640625" customWidth="1"/>
    <col min="14" max="14" width="16.7265625" customWidth="1"/>
    <col min="15" max="15" width="12.54296875" customWidth="1"/>
    <col min="16" max="16" width="19.81640625" customWidth="1"/>
    <col min="17" max="17" width="12.81640625" customWidth="1"/>
    <col min="18" max="18" width="13.453125" customWidth="1"/>
  </cols>
  <sheetData>
    <row r="1" spans="1:18" ht="17.5" x14ac:dyDescent="0.25">
      <c r="A1" s="72" t="s">
        <v>325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7.5" x14ac:dyDescent="0.25">
      <c r="A2" s="72" t="s">
        <v>224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5" x14ac:dyDescent="0.25">
      <c r="A3" s="92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ht="18" x14ac:dyDescent="0.25">
      <c r="A4" s="93" t="s">
        <v>22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 ht="15.5" x14ac:dyDescent="0.3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3" x14ac:dyDescent="0.25">
      <c r="A8" s="96" t="s">
        <v>23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x14ac:dyDescent="0.25">
      <c r="A9" s="88" t="s">
        <v>24</v>
      </c>
      <c r="B9" s="88" t="s">
        <v>25</v>
      </c>
      <c r="C9" s="89" t="s">
        <v>26</v>
      </c>
      <c r="D9" s="88" t="s">
        <v>27</v>
      </c>
      <c r="E9" s="89" t="s">
        <v>28</v>
      </c>
      <c r="F9" s="88" t="s">
        <v>29</v>
      </c>
      <c r="G9" s="88" t="s">
        <v>30</v>
      </c>
      <c r="H9" s="88" t="s">
        <v>31</v>
      </c>
      <c r="I9" s="88" t="s">
        <v>32</v>
      </c>
      <c r="J9" s="88" t="s">
        <v>33</v>
      </c>
      <c r="K9" s="88" t="s">
        <v>34</v>
      </c>
      <c r="L9" s="88" t="s">
        <v>35</v>
      </c>
      <c r="M9" s="86" t="s">
        <v>36</v>
      </c>
      <c r="N9" s="88" t="s">
        <v>37</v>
      </c>
      <c r="O9" s="88" t="s">
        <v>38</v>
      </c>
      <c r="P9" s="89" t="s">
        <v>39</v>
      </c>
      <c r="Q9" s="89" t="s">
        <v>40</v>
      </c>
      <c r="R9" s="88" t="s">
        <v>41</v>
      </c>
    </row>
    <row r="10" spans="1:18" ht="69" customHeight="1" x14ac:dyDescent="0.25">
      <c r="A10" s="73"/>
      <c r="B10" s="73"/>
      <c r="C10" s="90"/>
      <c r="D10" s="88"/>
      <c r="E10" s="90"/>
      <c r="F10" s="88"/>
      <c r="G10" s="88"/>
      <c r="H10" s="88"/>
      <c r="I10" s="88"/>
      <c r="J10" s="88"/>
      <c r="K10" s="88"/>
      <c r="L10" s="88"/>
      <c r="M10" s="87"/>
      <c r="N10" s="88"/>
      <c r="O10" s="88"/>
      <c r="P10" s="90"/>
      <c r="Q10" s="90"/>
      <c r="R10" s="88"/>
    </row>
    <row r="11" spans="1:18" ht="28.5" customHeight="1" x14ac:dyDescent="0.25">
      <c r="A11" s="16" t="s">
        <v>225</v>
      </c>
      <c r="B11" s="16" t="s">
        <v>225</v>
      </c>
      <c r="C11" s="16" t="s">
        <v>225</v>
      </c>
      <c r="D11" s="16" t="s">
        <v>225</v>
      </c>
      <c r="E11" s="16" t="s">
        <v>225</v>
      </c>
      <c r="F11" s="16" t="s">
        <v>225</v>
      </c>
      <c r="G11" s="16" t="s">
        <v>225</v>
      </c>
      <c r="H11" s="16" t="s">
        <v>225</v>
      </c>
      <c r="I11" s="16" t="s">
        <v>225</v>
      </c>
      <c r="J11" s="16" t="s">
        <v>225</v>
      </c>
      <c r="K11" s="16" t="s">
        <v>225</v>
      </c>
      <c r="L11" s="16" t="s">
        <v>225</v>
      </c>
      <c r="M11" s="16" t="s">
        <v>225</v>
      </c>
      <c r="N11" s="16" t="s">
        <v>225</v>
      </c>
      <c r="O11" s="16" t="s">
        <v>225</v>
      </c>
      <c r="P11" s="16" t="s">
        <v>225</v>
      </c>
      <c r="Q11" s="16" t="s">
        <v>225</v>
      </c>
      <c r="R11" s="16" t="s">
        <v>225</v>
      </c>
    </row>
    <row r="12" spans="1:18" x14ac:dyDescent="0.25">
      <c r="A12" s="17" t="s">
        <v>0</v>
      </c>
      <c r="B12" s="17" t="s">
        <v>0</v>
      </c>
      <c r="C12" s="17"/>
      <c r="D12" s="17"/>
      <c r="E12" s="17"/>
      <c r="F12" s="18" t="s">
        <v>225</v>
      </c>
      <c r="G12" s="18" t="s">
        <v>225</v>
      </c>
      <c r="H12" s="18" t="s">
        <v>225</v>
      </c>
      <c r="I12" s="18" t="s">
        <v>225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3.5" x14ac:dyDescent="0.25">
      <c r="A14" s="1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2"/>
      <c r="N14" s="12"/>
      <c r="O14" s="12"/>
      <c r="P14" s="12"/>
      <c r="Q14" s="12"/>
      <c r="R14" s="12"/>
    </row>
    <row r="15" spans="1:18" ht="13.5" x14ac:dyDescent="0.3">
      <c r="A15" s="84" t="s">
        <v>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12"/>
    </row>
    <row r="16" spans="1:18" x14ac:dyDescent="0.25">
      <c r="A16" s="85" t="s">
        <v>49</v>
      </c>
      <c r="B16" s="85"/>
      <c r="C16" s="85"/>
      <c r="D16" s="85"/>
      <c r="E16" s="8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/>
    </row>
    <row r="17" spans="1:18" ht="13.5" x14ac:dyDescent="0.25">
      <c r="A17" s="21" t="s">
        <v>50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12"/>
      <c r="N17" s="22" t="s">
        <v>17</v>
      </c>
      <c r="O17" s="22"/>
      <c r="P17" s="22"/>
      <c r="Q17" s="12"/>
      <c r="R17" s="12"/>
    </row>
    <row r="18" spans="1:18" ht="13.5" x14ac:dyDescent="0.25">
      <c r="A18" s="85" t="s">
        <v>51</v>
      </c>
      <c r="B18" s="85"/>
      <c r="C18" s="85"/>
      <c r="D18" s="85"/>
      <c r="E18" s="85"/>
      <c r="F18" s="85"/>
      <c r="G18" s="13"/>
      <c r="H18" s="13"/>
      <c r="I18" s="13"/>
      <c r="J18" s="13"/>
      <c r="K18" s="13"/>
      <c r="L18" s="13"/>
      <c r="M18" s="13"/>
      <c r="N18" s="22" t="s">
        <v>226</v>
      </c>
      <c r="O18" s="22"/>
      <c r="P18" s="22"/>
      <c r="Q18" s="22"/>
      <c r="R18" s="13"/>
    </row>
    <row r="19" spans="1:18" ht="13.5" x14ac:dyDescent="0.25">
      <c r="A19" s="85" t="s">
        <v>52</v>
      </c>
      <c r="B19" s="85"/>
      <c r="C19" s="85"/>
      <c r="D19" s="85"/>
      <c r="E19" s="85"/>
      <c r="F19" s="85"/>
      <c r="G19" s="85"/>
      <c r="H19" s="13"/>
      <c r="I19" s="13"/>
      <c r="J19" s="13"/>
      <c r="K19" s="13"/>
      <c r="L19" s="13"/>
      <c r="M19" s="13"/>
      <c r="N19" s="22"/>
      <c r="O19" s="22"/>
      <c r="P19" s="22"/>
      <c r="Q19" s="22"/>
      <c r="R19" s="13"/>
    </row>
    <row r="20" spans="1:18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3" x14ac:dyDescent="0.3">
      <c r="A21" s="2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12" t="s">
        <v>53</v>
      </c>
      <c r="B22" s="2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82" t="s">
        <v>54</v>
      </c>
      <c r="B23" s="82"/>
      <c r="C23" s="82"/>
      <c r="D23" s="82"/>
      <c r="E23" s="82"/>
      <c r="F23" s="82"/>
      <c r="G23" s="8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82" t="s">
        <v>55</v>
      </c>
      <c r="B24" s="82"/>
      <c r="C24" s="82"/>
      <c r="D24" s="82"/>
      <c r="E24" s="82"/>
      <c r="F24" s="82"/>
      <c r="G24" s="8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82" t="s">
        <v>56</v>
      </c>
      <c r="B25" s="82"/>
      <c r="C25" s="82"/>
      <c r="D25" s="82"/>
      <c r="E25" s="82"/>
      <c r="F25" s="82"/>
      <c r="G25" s="8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3" x14ac:dyDescent="0.3">
      <c r="A27" s="2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82" t="s">
        <v>57</v>
      </c>
      <c r="B28" s="82"/>
      <c r="C28" s="2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5" x14ac:dyDescent="0.25">
      <c r="A29" s="82" t="s">
        <v>58</v>
      </c>
      <c r="B29" s="82"/>
      <c r="C29" s="25"/>
      <c r="D29" s="13"/>
      <c r="E29" s="13"/>
      <c r="F29" s="13"/>
      <c r="G29" s="13"/>
      <c r="H29" s="13"/>
      <c r="I29" s="13"/>
      <c r="J29" s="13"/>
      <c r="K29" s="26"/>
      <c r="L29" s="13"/>
      <c r="M29" s="13"/>
      <c r="N29" s="13"/>
      <c r="O29" s="13"/>
      <c r="P29" s="13"/>
      <c r="Q29" s="13"/>
      <c r="R29" s="13"/>
    </row>
    <row r="30" spans="1:18" ht="15.5" x14ac:dyDescent="0.25">
      <c r="A30" s="25"/>
      <c r="B30" s="25"/>
      <c r="C30" s="25"/>
      <c r="D30" s="13"/>
      <c r="E30" s="13"/>
      <c r="F30" s="13"/>
      <c r="G30" s="13"/>
      <c r="H30" s="13"/>
      <c r="I30" s="13"/>
      <c r="J30" s="13"/>
      <c r="K30" s="26"/>
      <c r="L30" s="13"/>
      <c r="M30" s="13"/>
      <c r="N30" s="13"/>
      <c r="O30" s="13"/>
      <c r="P30" s="13"/>
      <c r="Q30" s="13"/>
      <c r="R30" s="13"/>
    </row>
    <row r="31" spans="1:18" ht="13" x14ac:dyDescent="0.3">
      <c r="A31" s="23" t="s">
        <v>45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82" t="s">
        <v>59</v>
      </c>
      <c r="B32" s="82"/>
      <c r="C32" s="2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82" t="s">
        <v>60</v>
      </c>
      <c r="B33" s="82"/>
      <c r="C33" s="2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A34" s="82" t="s">
        <v>61</v>
      </c>
      <c r="B34" s="82"/>
      <c r="C34" s="2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5">
      <c r="A35" s="80" t="s">
        <v>62</v>
      </c>
      <c r="B35" s="80"/>
      <c r="C35" s="2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25">
      <c r="A36" s="81" t="s">
        <v>63</v>
      </c>
      <c r="B36" s="81"/>
      <c r="C36" s="81"/>
      <c r="D36" s="81"/>
      <c r="E36" s="81"/>
      <c r="F36" s="81"/>
      <c r="G36" s="8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5">
      <c r="A37" s="82" t="s">
        <v>64</v>
      </c>
      <c r="B37" s="82"/>
      <c r="C37" s="82"/>
      <c r="D37" s="82"/>
      <c r="E37" s="82"/>
      <c r="F37" s="82"/>
      <c r="G37" s="8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25"/>
      <c r="B38" s="25"/>
      <c r="C38" s="2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3" x14ac:dyDescent="0.3">
      <c r="A39" s="23" t="s">
        <v>47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83" t="s">
        <v>65</v>
      </c>
      <c r="B40" s="83"/>
      <c r="C40" s="83"/>
      <c r="D40" s="83"/>
      <c r="E40" s="83"/>
      <c r="F40" s="83"/>
      <c r="G40" s="83"/>
      <c r="H40" s="8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5">
      <c r="A41" s="75" t="s">
        <v>66</v>
      </c>
      <c r="B41" s="75"/>
      <c r="C41" s="75"/>
      <c r="D41" s="75"/>
      <c r="E41" s="75"/>
      <c r="F41" s="75"/>
      <c r="G41" s="75"/>
      <c r="H41" s="75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5">
      <c r="A42" s="82" t="s">
        <v>67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13"/>
      <c r="N42" s="13"/>
      <c r="O42" s="13"/>
      <c r="P42" s="13"/>
      <c r="Q42" s="13"/>
      <c r="R42" s="13"/>
    </row>
    <row r="43" spans="1:18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13"/>
      <c r="N43" s="13"/>
      <c r="O43" s="13"/>
      <c r="P43" s="13"/>
      <c r="Q43" s="13"/>
      <c r="R43" s="13"/>
    </row>
    <row r="44" spans="1:18" ht="13" x14ac:dyDescent="0.3">
      <c r="A44" s="23" t="s">
        <v>48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5">
      <c r="A45" s="12" t="s">
        <v>68</v>
      </c>
      <c r="B45" s="24"/>
      <c r="C45" s="2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5">
      <c r="A46" s="75" t="s">
        <v>69</v>
      </c>
      <c r="B46" s="75"/>
      <c r="C46" s="2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x14ac:dyDescent="0.25">
      <c r="A47" s="28"/>
      <c r="B47" s="28"/>
      <c r="C47" s="2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3" x14ac:dyDescent="0.3">
      <c r="A48" s="76" t="s">
        <v>70</v>
      </c>
      <c r="B48" s="76"/>
      <c r="C48" s="76"/>
      <c r="D48" s="10"/>
      <c r="E48" s="10"/>
      <c r="F48" s="10"/>
      <c r="G48" s="10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3" x14ac:dyDescent="0.3">
      <c r="A49" s="77" t="s">
        <v>71</v>
      </c>
      <c r="B49" s="78"/>
      <c r="C49" s="79"/>
      <c r="D49" s="25"/>
      <c r="E49" s="25"/>
      <c r="F49" s="25"/>
      <c r="G49" s="25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25">
      <c r="A50" s="73" t="s">
        <v>72</v>
      </c>
      <c r="B50" s="73"/>
      <c r="C50" s="14" t="s">
        <v>73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25">
      <c r="A51" s="73" t="s">
        <v>74</v>
      </c>
      <c r="B51" s="73"/>
      <c r="C51" s="14" t="s">
        <v>75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73" t="s">
        <v>76</v>
      </c>
      <c r="B52" s="73"/>
      <c r="C52" s="14" t="s">
        <v>46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25">
      <c r="A53" s="73" t="s">
        <v>77</v>
      </c>
      <c r="B53" s="73"/>
      <c r="C53" s="14" t="s">
        <v>46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3" x14ac:dyDescent="0.3">
      <c r="A54" s="74" t="s">
        <v>78</v>
      </c>
      <c r="B54" s="74"/>
      <c r="C54" s="7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5">
      <c r="A55" s="73" t="s">
        <v>79</v>
      </c>
      <c r="B55" s="73"/>
      <c r="C55" s="14" t="s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25">
      <c r="A56" s="73" t="s">
        <v>80</v>
      </c>
      <c r="B56" s="73"/>
      <c r="C56" s="14" t="s">
        <v>46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5">
      <c r="A57" s="73" t="s">
        <v>81</v>
      </c>
      <c r="B57" s="73"/>
      <c r="C57" s="14" t="s">
        <v>19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25">
      <c r="A58" s="73" t="s">
        <v>82</v>
      </c>
      <c r="B58" s="73"/>
      <c r="C58" s="14" t="s">
        <v>19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3" x14ac:dyDescent="0.3">
      <c r="A59" s="74" t="s">
        <v>83</v>
      </c>
      <c r="B59" s="74"/>
      <c r="C59" s="7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25">
      <c r="A60" s="73" t="s">
        <v>84</v>
      </c>
      <c r="B60" s="73"/>
      <c r="C60" s="14" t="s">
        <v>46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5">
      <c r="A61" s="73" t="s">
        <v>85</v>
      </c>
      <c r="B61" s="73"/>
      <c r="C61" s="14" t="s">
        <v>46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5">
      <c r="A62" s="73" t="s">
        <v>86</v>
      </c>
      <c r="B62" s="73"/>
      <c r="C62" s="14" t="s">
        <v>46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25">
      <c r="A63" s="73" t="s">
        <v>87</v>
      </c>
      <c r="B63" s="73"/>
      <c r="C63" s="14" t="s">
        <v>46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25">
      <c r="A64" s="73" t="s">
        <v>88</v>
      </c>
      <c r="B64" s="73"/>
      <c r="C64" s="14" t="s">
        <v>46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25">
      <c r="A65" s="73" t="s">
        <v>89</v>
      </c>
      <c r="B65" s="73"/>
      <c r="C65" s="14" t="s">
        <v>46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73" t="s">
        <v>90</v>
      </c>
      <c r="B66" s="73"/>
      <c r="C66" s="14" t="s">
        <v>46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</sheetData>
  <mergeCells count="62">
    <mergeCell ref="A1:R1"/>
    <mergeCell ref="A2:R2"/>
    <mergeCell ref="A3:R3"/>
    <mergeCell ref="A4:R4"/>
    <mergeCell ref="A5:R5"/>
    <mergeCell ref="A8:R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15:Q15"/>
    <mergeCell ref="A16:E16"/>
    <mergeCell ref="A18:F18"/>
    <mergeCell ref="A19:G19"/>
    <mergeCell ref="A23:G23"/>
    <mergeCell ref="A24:G24"/>
    <mergeCell ref="A25:G25"/>
    <mergeCell ref="A28:B28"/>
    <mergeCell ref="A29:B2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A49:C49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65:B65"/>
    <mergeCell ref="A66:B66"/>
    <mergeCell ref="A59:C59"/>
    <mergeCell ref="A60:B60"/>
    <mergeCell ref="A61:B61"/>
    <mergeCell ref="A62:B62"/>
    <mergeCell ref="A63:B63"/>
    <mergeCell ref="A64:B64"/>
  </mergeCells>
  <pageMargins left="0.25" right="0.25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P44"/>
  <sheetViews>
    <sheetView workbookViewId="0">
      <selection activeCell="I7" sqref="I7"/>
    </sheetView>
  </sheetViews>
  <sheetFormatPr defaultRowHeight="12.5" x14ac:dyDescent="0.25"/>
  <cols>
    <col min="1" max="1" width="27.453125" bestFit="1" customWidth="1"/>
    <col min="2" max="2" width="28.26953125" bestFit="1" customWidth="1"/>
    <col min="3" max="3" width="36.453125" bestFit="1" customWidth="1"/>
    <col min="4" max="4" width="21" bestFit="1" customWidth="1"/>
    <col min="5" max="5" width="4.453125" bestFit="1" customWidth="1"/>
    <col min="6" max="6" width="4.54296875" bestFit="1" customWidth="1"/>
    <col min="7" max="7" width="4.81640625" bestFit="1" customWidth="1"/>
    <col min="8" max="8" width="29" bestFit="1" customWidth="1"/>
    <col min="9" max="9" width="26.81640625" customWidth="1"/>
    <col min="10" max="10" width="22" customWidth="1"/>
    <col min="11" max="11" width="44.26953125" customWidth="1"/>
    <col min="12" max="12" width="38.54296875" customWidth="1"/>
    <col min="13" max="13" width="7.453125" bestFit="1" customWidth="1"/>
    <col min="14" max="14" width="9" bestFit="1" customWidth="1"/>
    <col min="15" max="16" width="7.453125" bestFit="1" customWidth="1"/>
  </cols>
  <sheetData>
    <row r="1" spans="1:16" ht="17.5" x14ac:dyDescent="0.25">
      <c r="A1" s="72" t="s">
        <v>326</v>
      </c>
      <c r="B1" s="72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7.5" x14ac:dyDescent="0.25">
      <c r="A2" s="72" t="s">
        <v>224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" x14ac:dyDescent="0.25">
      <c r="A3" s="92" t="s">
        <v>0</v>
      </c>
      <c r="B3" s="92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8" x14ac:dyDescent="0.25">
      <c r="A4" s="93" t="s">
        <v>91</v>
      </c>
      <c r="B4" s="93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3" x14ac:dyDescent="0.25">
      <c r="A8" s="98" t="s">
        <v>92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</row>
    <row r="9" spans="1:16" ht="13" x14ac:dyDescent="0.25">
      <c r="A9" s="90" t="s">
        <v>93</v>
      </c>
      <c r="B9" s="90" t="s">
        <v>94</v>
      </c>
      <c r="C9" s="90" t="s">
        <v>95</v>
      </c>
      <c r="D9" s="90" t="s">
        <v>96</v>
      </c>
      <c r="E9" s="98" t="s">
        <v>97</v>
      </c>
      <c r="F9" s="99"/>
      <c r="G9" s="100"/>
      <c r="H9" s="89" t="s">
        <v>98</v>
      </c>
      <c r="I9" s="90" t="s">
        <v>99</v>
      </c>
      <c r="J9" s="101" t="s">
        <v>100</v>
      </c>
      <c r="K9" s="90" t="s">
        <v>101</v>
      </c>
      <c r="L9" s="90" t="s">
        <v>102</v>
      </c>
      <c r="M9" s="96" t="s">
        <v>103</v>
      </c>
      <c r="N9" s="96"/>
      <c r="O9" s="96"/>
      <c r="P9" s="96"/>
    </row>
    <row r="10" spans="1:16" ht="48.75" customHeight="1" x14ac:dyDescent="0.25">
      <c r="A10" s="73"/>
      <c r="B10" s="73"/>
      <c r="C10" s="88"/>
      <c r="D10" s="73"/>
      <c r="E10" s="30" t="s">
        <v>104</v>
      </c>
      <c r="F10" s="30" t="s">
        <v>105</v>
      </c>
      <c r="G10" s="30" t="s">
        <v>106</v>
      </c>
      <c r="H10" s="90"/>
      <c r="I10" s="88"/>
      <c r="J10" s="102"/>
      <c r="K10" s="88"/>
      <c r="L10" s="88"/>
      <c r="M10" s="15" t="s">
        <v>5</v>
      </c>
      <c r="N10" s="15" t="s">
        <v>6</v>
      </c>
      <c r="O10" s="15" t="s">
        <v>7</v>
      </c>
      <c r="P10" s="31" t="s">
        <v>9</v>
      </c>
    </row>
    <row r="11" spans="1:16" ht="13.5" x14ac:dyDescent="0.25">
      <c r="A11" s="16" t="s">
        <v>225</v>
      </c>
      <c r="B11" s="16" t="s">
        <v>225</v>
      </c>
      <c r="C11" s="16" t="s">
        <v>225</v>
      </c>
      <c r="D11" s="16" t="s">
        <v>225</v>
      </c>
      <c r="E11" s="16" t="s">
        <v>225</v>
      </c>
      <c r="F11" s="16" t="s">
        <v>225</v>
      </c>
      <c r="G11" s="16" t="s">
        <v>225</v>
      </c>
      <c r="H11" s="16" t="s">
        <v>225</v>
      </c>
      <c r="I11" s="16" t="s">
        <v>225</v>
      </c>
      <c r="J11" s="16" t="s">
        <v>225</v>
      </c>
      <c r="K11" s="16" t="s">
        <v>225</v>
      </c>
      <c r="L11" s="16" t="s">
        <v>225</v>
      </c>
      <c r="M11" s="32" t="s">
        <v>225</v>
      </c>
      <c r="N11" s="32" t="s">
        <v>225</v>
      </c>
      <c r="O11" s="32" t="s">
        <v>225</v>
      </c>
      <c r="P11" s="32" t="s">
        <v>225</v>
      </c>
    </row>
    <row r="12" spans="1:16" ht="13.5" x14ac:dyDescent="0.25">
      <c r="A12" s="17" t="s">
        <v>0</v>
      </c>
      <c r="B12" s="17"/>
      <c r="C12" s="17"/>
      <c r="D12" s="17" t="s">
        <v>0</v>
      </c>
      <c r="E12" s="22"/>
      <c r="F12" s="22"/>
      <c r="G12" s="22"/>
      <c r="H12" s="22"/>
      <c r="I12" s="17"/>
      <c r="J12" s="17"/>
      <c r="K12" s="17"/>
      <c r="L12" s="17"/>
      <c r="M12" s="33" t="s">
        <v>225</v>
      </c>
      <c r="N12" s="33" t="s">
        <v>225</v>
      </c>
      <c r="O12" s="33" t="s">
        <v>225</v>
      </c>
      <c r="P12" s="33" t="s">
        <v>225</v>
      </c>
    </row>
    <row r="13" spans="1:1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3.5" x14ac:dyDescent="0.25">
      <c r="A14" s="63"/>
      <c r="B14" s="63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2"/>
      <c r="N14" s="12"/>
      <c r="O14" s="12"/>
      <c r="P14" s="13"/>
    </row>
    <row r="15" spans="1:16" ht="13.5" x14ac:dyDescent="0.25">
      <c r="A15" s="103" t="s">
        <v>0</v>
      </c>
      <c r="B15" s="103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2"/>
      <c r="N15" s="12"/>
      <c r="O15" s="12"/>
      <c r="P15" s="13"/>
    </row>
    <row r="16" spans="1:16" ht="13.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22" t="s">
        <v>17</v>
      </c>
      <c r="L16" s="13"/>
      <c r="M16" s="13"/>
      <c r="N16" s="13"/>
      <c r="O16" s="13"/>
      <c r="P16" s="22"/>
    </row>
    <row r="17" spans="1:16" ht="13.5" x14ac:dyDescent="0.3">
      <c r="A17" s="10"/>
      <c r="B17" s="13"/>
      <c r="C17" s="13"/>
      <c r="D17" s="13"/>
      <c r="E17" s="13"/>
      <c r="F17" s="13"/>
      <c r="G17" s="13"/>
      <c r="H17" s="13"/>
      <c r="I17" s="13"/>
      <c r="J17" s="13"/>
      <c r="K17" s="22" t="s">
        <v>226</v>
      </c>
      <c r="L17" s="13"/>
      <c r="M17" s="13"/>
      <c r="N17" s="13"/>
      <c r="O17" s="13"/>
      <c r="P17" s="22"/>
    </row>
    <row r="18" spans="1:16" ht="13.5" x14ac:dyDescent="0.3">
      <c r="A18" s="10"/>
      <c r="B18" s="13"/>
      <c r="C18" s="13"/>
      <c r="D18" s="13"/>
      <c r="E18" s="13"/>
      <c r="F18" s="13"/>
      <c r="G18" s="13"/>
      <c r="H18" s="13"/>
      <c r="I18" s="13"/>
      <c r="J18" s="13"/>
      <c r="K18" s="22"/>
      <c r="L18" s="13"/>
      <c r="M18" s="13"/>
      <c r="N18" s="13"/>
      <c r="O18" s="13"/>
      <c r="P18" s="22"/>
    </row>
    <row r="19" spans="1:16" ht="13.5" x14ac:dyDescent="0.3">
      <c r="A19" s="10" t="s">
        <v>111</v>
      </c>
      <c r="B19" s="13"/>
      <c r="C19" s="13"/>
      <c r="D19" s="13"/>
      <c r="E19" s="13"/>
      <c r="F19" s="13"/>
      <c r="G19" s="13"/>
      <c r="H19" s="13"/>
      <c r="I19" s="13"/>
      <c r="J19" s="13"/>
      <c r="K19" s="22"/>
      <c r="L19" s="13"/>
      <c r="M19" s="13"/>
      <c r="N19" s="13"/>
      <c r="O19" s="13"/>
      <c r="P19" s="22"/>
    </row>
    <row r="20" spans="1:16" x14ac:dyDescent="0.25">
      <c r="A20" s="104" t="s">
        <v>112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3"/>
      <c r="M20" s="13"/>
      <c r="N20" s="13"/>
      <c r="O20" s="13"/>
      <c r="P20" s="13"/>
    </row>
    <row r="21" spans="1:16" x14ac:dyDescent="0.25">
      <c r="A21" s="105" t="s">
        <v>113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3"/>
      <c r="L21" s="13"/>
      <c r="M21" s="13"/>
      <c r="N21" s="13"/>
      <c r="O21" s="13"/>
      <c r="P21" s="13"/>
    </row>
    <row r="22" spans="1:16" x14ac:dyDescent="0.25">
      <c r="A22" s="106" t="s">
        <v>114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3"/>
      <c r="L22" s="13"/>
      <c r="M22" s="13"/>
      <c r="N22" s="13"/>
      <c r="O22" s="13"/>
      <c r="P22" s="13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3" x14ac:dyDescent="0.3">
      <c r="A25" s="107" t="s">
        <v>107</v>
      </c>
      <c r="B25" s="107"/>
      <c r="C25" s="10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82" t="s">
        <v>115</v>
      </c>
      <c r="B26" s="82"/>
      <c r="C26" s="8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82" t="s">
        <v>116</v>
      </c>
      <c r="B27" s="82"/>
      <c r="C27" s="82"/>
      <c r="D27" s="13"/>
      <c r="E27" s="20"/>
      <c r="F27" s="20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82" t="s">
        <v>117</v>
      </c>
      <c r="B28" s="82"/>
      <c r="C28" s="8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3" x14ac:dyDescent="0.3">
      <c r="A30" s="107" t="s">
        <v>108</v>
      </c>
      <c r="B30" s="107"/>
      <c r="C30" s="10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82" t="s">
        <v>115</v>
      </c>
      <c r="B31" s="82"/>
      <c r="C31" s="8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82" t="s">
        <v>118</v>
      </c>
      <c r="B32" s="82"/>
      <c r="C32" s="8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82" t="s">
        <v>119</v>
      </c>
      <c r="B33" s="82"/>
      <c r="C33" s="8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3" x14ac:dyDescent="0.3">
      <c r="A35" s="107" t="s">
        <v>109</v>
      </c>
      <c r="B35" s="107"/>
      <c r="C35" s="10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82" t="s">
        <v>115</v>
      </c>
      <c r="B36" s="82"/>
      <c r="C36" s="8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82" t="s">
        <v>120</v>
      </c>
      <c r="B37" s="82"/>
      <c r="C37" s="8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82" t="s">
        <v>121</v>
      </c>
      <c r="B38" s="82"/>
      <c r="C38" s="8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3" x14ac:dyDescent="0.3">
      <c r="A40" s="107" t="s">
        <v>110</v>
      </c>
      <c r="B40" s="107"/>
      <c r="C40" s="10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82" t="s">
        <v>122</v>
      </c>
      <c r="B41" s="82"/>
      <c r="C41" s="82"/>
      <c r="D41" s="13"/>
      <c r="E41" s="34"/>
      <c r="F41" s="34"/>
      <c r="G41" s="34"/>
      <c r="H41" s="34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82" t="s">
        <v>123</v>
      </c>
      <c r="B42" s="82"/>
      <c r="C42" s="82"/>
      <c r="D42" s="13"/>
      <c r="E42" s="34"/>
      <c r="F42" s="34"/>
      <c r="G42" s="34"/>
      <c r="H42" s="34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80" t="s">
        <v>124</v>
      </c>
      <c r="B43" s="80"/>
      <c r="C43" s="13"/>
      <c r="D43" s="13"/>
      <c r="E43" s="34"/>
      <c r="F43" s="34"/>
      <c r="G43" s="34"/>
      <c r="H43" s="34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13"/>
      <c r="C44" s="13"/>
      <c r="D44" s="13"/>
      <c r="E44" s="34"/>
      <c r="F44" s="34"/>
      <c r="G44" s="34"/>
      <c r="H44" s="34"/>
      <c r="I44" s="13"/>
      <c r="J44" s="13"/>
      <c r="K44" s="13"/>
      <c r="L44" s="13"/>
      <c r="M44" s="13"/>
      <c r="N44" s="13"/>
      <c r="O44" s="13"/>
      <c r="P44" s="13"/>
    </row>
  </sheetData>
  <mergeCells count="37">
    <mergeCell ref="A41:C41"/>
    <mergeCell ref="A42:C42"/>
    <mergeCell ref="A43:B43"/>
    <mergeCell ref="A33:C33"/>
    <mergeCell ref="A35:C35"/>
    <mergeCell ref="A36:C36"/>
    <mergeCell ref="A37:C37"/>
    <mergeCell ref="A38:C38"/>
    <mergeCell ref="A40:C40"/>
    <mergeCell ref="A26:C26"/>
    <mergeCell ref="A27:C27"/>
    <mergeCell ref="A28:C28"/>
    <mergeCell ref="A30:C30"/>
    <mergeCell ref="A31:C31"/>
    <mergeCell ref="A32:C32"/>
    <mergeCell ref="A14:L14"/>
    <mergeCell ref="A15:L15"/>
    <mergeCell ref="A20:K20"/>
    <mergeCell ref="A21:J21"/>
    <mergeCell ref="A22:J22"/>
    <mergeCell ref="A25:C25"/>
    <mergeCell ref="H9:H10"/>
    <mergeCell ref="I9:I10"/>
    <mergeCell ref="J9:J10"/>
    <mergeCell ref="K9:K10"/>
    <mergeCell ref="L9:L10"/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</mergeCells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Y83"/>
  <sheetViews>
    <sheetView topLeftCell="A19" zoomScale="80" zoomScaleNormal="80" workbookViewId="0">
      <selection activeCell="N41" sqref="N41"/>
    </sheetView>
  </sheetViews>
  <sheetFormatPr defaultRowHeight="12.5" x14ac:dyDescent="0.25"/>
  <cols>
    <col min="1" max="1" width="25.54296875" bestFit="1" customWidth="1"/>
    <col min="2" max="2" width="21.54296875" bestFit="1" customWidth="1"/>
    <col min="3" max="3" width="20" customWidth="1"/>
    <col min="4" max="4" width="23.1796875" customWidth="1"/>
    <col min="5" max="5" width="34.7265625" customWidth="1"/>
    <col min="6" max="6" width="11.1796875" customWidth="1"/>
    <col min="7" max="7" width="10.453125" customWidth="1"/>
    <col min="8" max="8" width="4.453125" bestFit="1" customWidth="1"/>
    <col min="9" max="9" width="4.54296875" bestFit="1" customWidth="1"/>
    <col min="10" max="10" width="4.81640625" bestFit="1" customWidth="1"/>
    <col min="11" max="11" width="13.81640625" customWidth="1"/>
    <col min="12" max="12" width="9.54296875" bestFit="1" customWidth="1"/>
    <col min="13" max="13" width="12.453125" customWidth="1"/>
    <col min="14" max="14" width="50.81640625" bestFit="1" customWidth="1"/>
    <col min="16" max="16" width="12.1796875" customWidth="1"/>
    <col min="17" max="17" width="14.26953125" bestFit="1" customWidth="1"/>
    <col min="18" max="18" width="12.453125" customWidth="1"/>
    <col min="19" max="19" width="20" customWidth="1"/>
    <col min="20" max="20" width="17.7265625" customWidth="1"/>
    <col min="21" max="21" width="20.26953125" customWidth="1"/>
    <col min="22" max="22" width="21.54296875" customWidth="1"/>
    <col min="23" max="23" width="13.26953125" customWidth="1"/>
    <col min="24" max="24" width="14.7265625" customWidth="1"/>
    <col min="25" max="25" width="16.54296875" customWidth="1"/>
  </cols>
  <sheetData>
    <row r="1" spans="1:25" ht="17.5" x14ac:dyDescent="0.25">
      <c r="A1" s="72" t="s">
        <v>327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3"/>
      <c r="V1" s="13"/>
      <c r="W1" s="13"/>
      <c r="X1" s="13"/>
    </row>
    <row r="2" spans="1:25" ht="17.5" x14ac:dyDescent="0.25">
      <c r="A2" s="72" t="s">
        <v>224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13"/>
      <c r="V2" s="13"/>
      <c r="W2" s="13"/>
      <c r="X2" s="13"/>
    </row>
    <row r="3" spans="1:2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ht="18" x14ac:dyDescent="0.25">
      <c r="A4" s="93" t="s">
        <v>125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13"/>
      <c r="V4" s="13"/>
      <c r="W4" s="13"/>
      <c r="X4" s="13"/>
    </row>
    <row r="5" spans="1: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5" ht="13" x14ac:dyDescent="0.25">
      <c r="A7" s="113" t="s">
        <v>126</v>
      </c>
      <c r="B7" s="88" t="s">
        <v>127</v>
      </c>
      <c r="C7" s="88" t="s">
        <v>128</v>
      </c>
      <c r="D7" s="88" t="s">
        <v>129</v>
      </c>
      <c r="E7" s="88" t="s">
        <v>323</v>
      </c>
      <c r="F7" s="88" t="s">
        <v>130</v>
      </c>
      <c r="G7" s="88" t="s">
        <v>131</v>
      </c>
      <c r="H7" s="96" t="s">
        <v>132</v>
      </c>
      <c r="I7" s="97"/>
      <c r="J7" s="97"/>
      <c r="K7" s="88" t="s">
        <v>133</v>
      </c>
      <c r="L7" s="96" t="s">
        <v>134</v>
      </c>
      <c r="M7" s="89" t="s">
        <v>135</v>
      </c>
      <c r="N7" s="89" t="s">
        <v>136</v>
      </c>
      <c r="O7" s="89" t="s">
        <v>137</v>
      </c>
      <c r="P7" s="118" t="s">
        <v>138</v>
      </c>
      <c r="Q7" s="119"/>
      <c r="R7" s="119"/>
      <c r="S7" s="119"/>
      <c r="T7" s="119"/>
      <c r="U7" s="119"/>
      <c r="V7" s="119"/>
      <c r="W7" s="119"/>
      <c r="X7" s="120"/>
      <c r="Y7" s="88" t="s">
        <v>233</v>
      </c>
    </row>
    <row r="8" spans="1:25" x14ac:dyDescent="0.25">
      <c r="A8" s="114"/>
      <c r="B8" s="73"/>
      <c r="C8" s="73"/>
      <c r="D8" s="88"/>
      <c r="E8" s="88"/>
      <c r="F8" s="88"/>
      <c r="G8" s="88"/>
      <c r="H8" s="112" t="s">
        <v>104</v>
      </c>
      <c r="I8" s="112" t="s">
        <v>105</v>
      </c>
      <c r="J8" s="112" t="s">
        <v>106</v>
      </c>
      <c r="K8" s="73"/>
      <c r="L8" s="97"/>
      <c r="M8" s="110"/>
      <c r="N8" s="110"/>
      <c r="O8" s="110"/>
      <c r="P8" s="108" t="s">
        <v>5</v>
      </c>
      <c r="Q8" s="108" t="s">
        <v>6</v>
      </c>
      <c r="R8" s="108" t="s">
        <v>7</v>
      </c>
      <c r="S8" s="108" t="s">
        <v>139</v>
      </c>
      <c r="T8" s="116" t="s">
        <v>140</v>
      </c>
      <c r="U8" s="108" t="s">
        <v>141</v>
      </c>
      <c r="V8" s="108" t="s">
        <v>142</v>
      </c>
      <c r="W8" s="36" t="s">
        <v>143</v>
      </c>
      <c r="X8" s="37"/>
      <c r="Y8" s="73"/>
    </row>
    <row r="9" spans="1:25" ht="57" customHeight="1" x14ac:dyDescent="0.25">
      <c r="A9" s="115"/>
      <c r="B9" s="73"/>
      <c r="C9" s="73"/>
      <c r="D9" s="88"/>
      <c r="E9" s="88"/>
      <c r="F9" s="88"/>
      <c r="G9" s="88"/>
      <c r="H9" s="97"/>
      <c r="I9" s="97"/>
      <c r="J9" s="97"/>
      <c r="K9" s="73"/>
      <c r="L9" s="97"/>
      <c r="M9" s="111"/>
      <c r="N9" s="111"/>
      <c r="O9" s="111"/>
      <c r="P9" s="109"/>
      <c r="Q9" s="109"/>
      <c r="R9" s="109"/>
      <c r="S9" s="109"/>
      <c r="T9" s="117"/>
      <c r="U9" s="108"/>
      <c r="V9" s="108"/>
      <c r="W9" s="38" t="s">
        <v>144</v>
      </c>
      <c r="X9" s="38" t="s">
        <v>134</v>
      </c>
      <c r="Y9" s="73"/>
    </row>
    <row r="10" spans="1:25" ht="27" x14ac:dyDescent="0.25">
      <c r="A10" s="52" t="s">
        <v>227</v>
      </c>
      <c r="B10" s="16" t="s">
        <v>235</v>
      </c>
      <c r="C10" s="16"/>
      <c r="D10" s="16">
        <v>2022</v>
      </c>
      <c r="E10" s="16" t="s">
        <v>228</v>
      </c>
      <c r="F10" s="16" t="s">
        <v>229</v>
      </c>
      <c r="G10" s="16" t="s">
        <v>229</v>
      </c>
      <c r="H10" s="51" t="s">
        <v>230</v>
      </c>
      <c r="I10" s="51" t="s">
        <v>231</v>
      </c>
      <c r="J10" s="51" t="s">
        <v>232</v>
      </c>
      <c r="K10" s="16" t="s">
        <v>42</v>
      </c>
      <c r="L10" s="51" t="s">
        <v>255</v>
      </c>
      <c r="M10" s="51" t="s">
        <v>258</v>
      </c>
      <c r="N10" s="11" t="s">
        <v>315</v>
      </c>
      <c r="O10" s="40">
        <v>2</v>
      </c>
      <c r="P10" s="38">
        <v>0</v>
      </c>
      <c r="Q10" s="38">
        <v>350000</v>
      </c>
      <c r="R10" s="38">
        <v>0</v>
      </c>
      <c r="S10" s="38">
        <v>0</v>
      </c>
      <c r="T10" s="35">
        <f>P10+Q10+R10+S10</f>
        <v>350000</v>
      </c>
      <c r="U10" s="38">
        <v>0</v>
      </c>
      <c r="V10" s="38">
        <v>0</v>
      </c>
      <c r="W10" s="38">
        <v>0</v>
      </c>
      <c r="X10" s="41">
        <v>0</v>
      </c>
      <c r="Y10" s="16">
        <v>0</v>
      </c>
    </row>
    <row r="11" spans="1:25" ht="27" x14ac:dyDescent="0.25">
      <c r="A11" s="52" t="s">
        <v>234</v>
      </c>
      <c r="B11" s="16" t="s">
        <v>236</v>
      </c>
      <c r="C11" s="16"/>
      <c r="D11" s="16">
        <v>2023</v>
      </c>
      <c r="E11" s="16" t="s">
        <v>228</v>
      </c>
      <c r="F11" s="16" t="s">
        <v>229</v>
      </c>
      <c r="G11" s="16" t="s">
        <v>229</v>
      </c>
      <c r="H11" s="51" t="s">
        <v>230</v>
      </c>
      <c r="I11" s="51" t="s">
        <v>231</v>
      </c>
      <c r="J11" s="51" t="s">
        <v>232</v>
      </c>
      <c r="K11" s="16" t="s">
        <v>42</v>
      </c>
      <c r="L11" s="51" t="s">
        <v>255</v>
      </c>
      <c r="M11" s="51" t="s">
        <v>261</v>
      </c>
      <c r="N11" s="11" t="s">
        <v>260</v>
      </c>
      <c r="O11" s="40">
        <v>2</v>
      </c>
      <c r="P11" s="38">
        <v>0</v>
      </c>
      <c r="Q11" s="38">
        <v>0</v>
      </c>
      <c r="R11" s="38">
        <v>426953.95</v>
      </c>
      <c r="S11" s="38">
        <v>0</v>
      </c>
      <c r="T11" s="35">
        <f t="shared" ref="T11:T24" si="0">P11+Q11+R11+S11</f>
        <v>426953.95</v>
      </c>
      <c r="U11" s="38">
        <v>0</v>
      </c>
      <c r="V11" s="38">
        <v>0</v>
      </c>
      <c r="W11" s="38">
        <v>0</v>
      </c>
      <c r="X11" s="41">
        <v>0</v>
      </c>
      <c r="Y11" s="16">
        <v>0</v>
      </c>
    </row>
    <row r="12" spans="1:25" ht="27" x14ac:dyDescent="0.25">
      <c r="A12" s="52" t="s">
        <v>237</v>
      </c>
      <c r="B12" s="16" t="s">
        <v>238</v>
      </c>
      <c r="C12" s="16"/>
      <c r="D12" s="16">
        <v>2023</v>
      </c>
      <c r="E12" s="16" t="s">
        <v>228</v>
      </c>
      <c r="F12" s="16" t="s">
        <v>229</v>
      </c>
      <c r="G12" s="16" t="s">
        <v>229</v>
      </c>
      <c r="H12" s="51" t="s">
        <v>230</v>
      </c>
      <c r="I12" s="51" t="s">
        <v>231</v>
      </c>
      <c r="J12" s="51" t="s">
        <v>232</v>
      </c>
      <c r="K12" s="16" t="s">
        <v>42</v>
      </c>
      <c r="L12" s="51" t="s">
        <v>255</v>
      </c>
      <c r="M12" s="51" t="s">
        <v>263</v>
      </c>
      <c r="N12" s="11" t="s">
        <v>262</v>
      </c>
      <c r="O12" s="40">
        <v>2</v>
      </c>
      <c r="P12" s="38">
        <v>0</v>
      </c>
      <c r="Q12" s="38">
        <v>0</v>
      </c>
      <c r="R12" s="38">
        <v>320000</v>
      </c>
      <c r="S12" s="38">
        <v>0</v>
      </c>
      <c r="T12" s="35">
        <f t="shared" si="0"/>
        <v>320000</v>
      </c>
      <c r="U12" s="38">
        <v>0</v>
      </c>
      <c r="V12" s="38">
        <v>0</v>
      </c>
      <c r="W12" s="38">
        <v>0</v>
      </c>
      <c r="X12" s="41">
        <v>0</v>
      </c>
      <c r="Y12" s="16">
        <v>0</v>
      </c>
    </row>
    <row r="13" spans="1:25" ht="13.5" x14ac:dyDescent="0.25">
      <c r="A13" s="52" t="s">
        <v>239</v>
      </c>
      <c r="B13" s="16" t="s">
        <v>240</v>
      </c>
      <c r="C13" s="16"/>
      <c r="D13" s="16">
        <v>2023</v>
      </c>
      <c r="E13" s="16" t="s">
        <v>228</v>
      </c>
      <c r="F13" s="16" t="s">
        <v>229</v>
      </c>
      <c r="G13" s="16" t="s">
        <v>229</v>
      </c>
      <c r="H13" s="51" t="s">
        <v>230</v>
      </c>
      <c r="I13" s="51" t="s">
        <v>231</v>
      </c>
      <c r="J13" s="51" t="s">
        <v>232</v>
      </c>
      <c r="K13" s="16" t="s">
        <v>42</v>
      </c>
      <c r="L13" s="51" t="s">
        <v>255</v>
      </c>
      <c r="M13" s="51" t="s">
        <v>257</v>
      </c>
      <c r="N13" s="11" t="s">
        <v>264</v>
      </c>
      <c r="O13" s="40">
        <v>2</v>
      </c>
      <c r="P13" s="38">
        <v>0</v>
      </c>
      <c r="Q13" s="38">
        <v>0</v>
      </c>
      <c r="R13" s="38">
        <v>160000</v>
      </c>
      <c r="S13" s="38">
        <v>0</v>
      </c>
      <c r="T13" s="35">
        <f t="shared" si="0"/>
        <v>160000</v>
      </c>
      <c r="U13" s="38">
        <v>0</v>
      </c>
      <c r="V13" s="38">
        <v>0</v>
      </c>
      <c r="W13" s="38">
        <v>0</v>
      </c>
      <c r="X13" s="41">
        <v>0</v>
      </c>
      <c r="Y13" s="16">
        <v>0</v>
      </c>
    </row>
    <row r="14" spans="1:25" ht="27" x14ac:dyDescent="0.25">
      <c r="A14" s="52" t="s">
        <v>241</v>
      </c>
      <c r="B14" s="16" t="s">
        <v>243</v>
      </c>
      <c r="C14" s="16"/>
      <c r="D14" s="16">
        <v>2023</v>
      </c>
      <c r="E14" s="16" t="s">
        <v>228</v>
      </c>
      <c r="F14" s="16" t="s">
        <v>229</v>
      </c>
      <c r="G14" s="16" t="s">
        <v>229</v>
      </c>
      <c r="H14" s="51" t="s">
        <v>230</v>
      </c>
      <c r="I14" s="51" t="s">
        <v>231</v>
      </c>
      <c r="J14" s="51" t="s">
        <v>232</v>
      </c>
      <c r="K14" s="16" t="s">
        <v>42</v>
      </c>
      <c r="L14" s="51" t="s">
        <v>255</v>
      </c>
      <c r="M14" s="51" t="s">
        <v>263</v>
      </c>
      <c r="N14" s="11" t="s">
        <v>265</v>
      </c>
      <c r="O14" s="40">
        <v>2</v>
      </c>
      <c r="P14" s="38">
        <v>0</v>
      </c>
      <c r="Q14" s="38">
        <v>0</v>
      </c>
      <c r="R14" s="38">
        <v>357923.84000000003</v>
      </c>
      <c r="S14" s="38">
        <v>0</v>
      </c>
      <c r="T14" s="35">
        <f t="shared" si="0"/>
        <v>357923.84000000003</v>
      </c>
      <c r="U14" s="38">
        <v>0</v>
      </c>
      <c r="V14" s="38">
        <v>0</v>
      </c>
      <c r="W14" s="38">
        <v>0</v>
      </c>
      <c r="X14" s="41">
        <v>0</v>
      </c>
      <c r="Y14" s="16">
        <v>0</v>
      </c>
    </row>
    <row r="15" spans="1:25" ht="27" x14ac:dyDescent="0.25">
      <c r="A15" s="52" t="s">
        <v>242</v>
      </c>
      <c r="B15" s="16" t="s">
        <v>244</v>
      </c>
      <c r="C15" s="16"/>
      <c r="D15" s="16">
        <v>2022</v>
      </c>
      <c r="E15" s="16" t="s">
        <v>228</v>
      </c>
      <c r="F15" s="16" t="s">
        <v>229</v>
      </c>
      <c r="G15" s="16" t="s">
        <v>229</v>
      </c>
      <c r="H15" s="51" t="s">
        <v>230</v>
      </c>
      <c r="I15" s="51" t="s">
        <v>231</v>
      </c>
      <c r="J15" s="51" t="s">
        <v>232</v>
      </c>
      <c r="K15" s="16" t="s">
        <v>42</v>
      </c>
      <c r="L15" s="51" t="s">
        <v>255</v>
      </c>
      <c r="M15" s="51" t="s">
        <v>263</v>
      </c>
      <c r="N15" s="11" t="s">
        <v>266</v>
      </c>
      <c r="O15" s="40">
        <v>1</v>
      </c>
      <c r="P15" s="38">
        <v>0</v>
      </c>
      <c r="Q15" s="38">
        <v>700000</v>
      </c>
      <c r="R15" s="38">
        <v>0</v>
      </c>
      <c r="S15" s="38">
        <v>0</v>
      </c>
      <c r="T15" s="35">
        <f t="shared" si="0"/>
        <v>700000</v>
      </c>
      <c r="U15" s="38">
        <v>0</v>
      </c>
      <c r="V15" s="38">
        <v>0</v>
      </c>
      <c r="W15" s="38">
        <v>0</v>
      </c>
      <c r="X15" s="41">
        <v>0</v>
      </c>
      <c r="Y15" s="16">
        <v>0</v>
      </c>
    </row>
    <row r="16" spans="1:25" ht="27" x14ac:dyDescent="0.25">
      <c r="A16" s="52" t="s">
        <v>252</v>
      </c>
      <c r="B16" s="16" t="s">
        <v>245</v>
      </c>
      <c r="C16" s="16"/>
      <c r="D16" s="16">
        <v>2022</v>
      </c>
      <c r="E16" s="16" t="s">
        <v>228</v>
      </c>
      <c r="F16" s="16" t="s">
        <v>229</v>
      </c>
      <c r="G16" s="16" t="s">
        <v>229</v>
      </c>
      <c r="H16" s="51" t="s">
        <v>230</v>
      </c>
      <c r="I16" s="51" t="s">
        <v>231</v>
      </c>
      <c r="J16" s="51" t="s">
        <v>232</v>
      </c>
      <c r="K16" s="16" t="s">
        <v>42</v>
      </c>
      <c r="L16" s="51" t="s">
        <v>255</v>
      </c>
      <c r="M16" s="51" t="s">
        <v>261</v>
      </c>
      <c r="N16" s="11" t="s">
        <v>267</v>
      </c>
      <c r="O16" s="40">
        <v>2</v>
      </c>
      <c r="P16" s="38">
        <v>0</v>
      </c>
      <c r="Q16" s="38">
        <v>200000</v>
      </c>
      <c r="R16" s="38">
        <v>0</v>
      </c>
      <c r="S16" s="38">
        <v>0</v>
      </c>
      <c r="T16" s="35">
        <f t="shared" si="0"/>
        <v>200000</v>
      </c>
      <c r="U16" s="38">
        <v>0</v>
      </c>
      <c r="V16" s="38">
        <v>0</v>
      </c>
      <c r="W16" s="38">
        <v>0</v>
      </c>
      <c r="X16" s="41">
        <v>0</v>
      </c>
      <c r="Y16" s="16">
        <v>0</v>
      </c>
    </row>
    <row r="17" spans="1:25" ht="40.5" x14ac:dyDescent="0.25">
      <c r="A17" s="52" t="s">
        <v>253</v>
      </c>
      <c r="B17" s="16" t="s">
        <v>246</v>
      </c>
      <c r="C17" s="16"/>
      <c r="D17" s="16">
        <v>2022</v>
      </c>
      <c r="E17" s="16" t="s">
        <v>228</v>
      </c>
      <c r="F17" s="16" t="s">
        <v>229</v>
      </c>
      <c r="G17" s="16" t="s">
        <v>229</v>
      </c>
      <c r="H17" s="51" t="s">
        <v>230</v>
      </c>
      <c r="I17" s="51" t="s">
        <v>231</v>
      </c>
      <c r="J17" s="51" t="s">
        <v>232</v>
      </c>
      <c r="K17" s="16" t="s">
        <v>42</v>
      </c>
      <c r="L17" s="51" t="s">
        <v>255</v>
      </c>
      <c r="M17" s="51" t="s">
        <v>258</v>
      </c>
      <c r="N17" s="11" t="s">
        <v>312</v>
      </c>
      <c r="O17" s="40">
        <v>2</v>
      </c>
      <c r="P17" s="38">
        <v>0</v>
      </c>
      <c r="Q17" s="38">
        <v>200000</v>
      </c>
      <c r="R17" s="38">
        <v>0</v>
      </c>
      <c r="S17" s="38">
        <v>0</v>
      </c>
      <c r="T17" s="35">
        <f t="shared" si="0"/>
        <v>200000</v>
      </c>
      <c r="U17" s="38">
        <v>0</v>
      </c>
      <c r="V17" s="38">
        <v>0</v>
      </c>
      <c r="W17" s="38">
        <v>0</v>
      </c>
      <c r="X17" s="41">
        <v>0</v>
      </c>
      <c r="Y17" s="16">
        <v>0</v>
      </c>
    </row>
    <row r="18" spans="1:25" ht="13.5" x14ac:dyDescent="0.25">
      <c r="A18" s="52" t="s">
        <v>254</v>
      </c>
      <c r="B18" s="16" t="s">
        <v>247</v>
      </c>
      <c r="C18" s="16"/>
      <c r="D18" s="16">
        <v>2023</v>
      </c>
      <c r="E18" s="16" t="s">
        <v>228</v>
      </c>
      <c r="F18" s="16" t="s">
        <v>229</v>
      </c>
      <c r="G18" s="16" t="s">
        <v>229</v>
      </c>
      <c r="H18" s="51" t="s">
        <v>230</v>
      </c>
      <c r="I18" s="51" t="s">
        <v>231</v>
      </c>
      <c r="J18" s="51" t="s">
        <v>232</v>
      </c>
      <c r="K18" s="16" t="s">
        <v>42</v>
      </c>
      <c r="L18" s="51" t="s">
        <v>255</v>
      </c>
      <c r="M18" s="51" t="s">
        <v>268</v>
      </c>
      <c r="N18" s="11" t="s">
        <v>269</v>
      </c>
      <c r="O18" s="40">
        <v>2</v>
      </c>
      <c r="P18" s="38">
        <v>0</v>
      </c>
      <c r="Q18" s="38">
        <v>0</v>
      </c>
      <c r="R18" s="38">
        <v>100000</v>
      </c>
      <c r="S18" s="38">
        <v>0</v>
      </c>
      <c r="T18" s="35">
        <f t="shared" si="0"/>
        <v>100000</v>
      </c>
      <c r="U18" s="38">
        <v>0</v>
      </c>
      <c r="V18" s="38">
        <v>0</v>
      </c>
      <c r="W18" s="38">
        <v>0</v>
      </c>
      <c r="X18" s="41">
        <v>0</v>
      </c>
      <c r="Y18" s="16">
        <v>0</v>
      </c>
    </row>
    <row r="19" spans="1:25" ht="27" x14ac:dyDescent="0.25">
      <c r="A19" s="52" t="s">
        <v>271</v>
      </c>
      <c r="B19" s="16" t="s">
        <v>248</v>
      </c>
      <c r="C19" s="16"/>
      <c r="D19" s="16">
        <v>2022</v>
      </c>
      <c r="E19" s="16" t="s">
        <v>228</v>
      </c>
      <c r="F19" s="16" t="s">
        <v>229</v>
      </c>
      <c r="G19" s="16" t="s">
        <v>229</v>
      </c>
      <c r="H19" s="51" t="s">
        <v>230</v>
      </c>
      <c r="I19" s="51" t="s">
        <v>231</v>
      </c>
      <c r="J19" s="51" t="s">
        <v>232</v>
      </c>
      <c r="K19" s="16" t="s">
        <v>42</v>
      </c>
      <c r="L19" s="51" t="s">
        <v>255</v>
      </c>
      <c r="M19" s="51" t="s">
        <v>255</v>
      </c>
      <c r="N19" s="11" t="s">
        <v>270</v>
      </c>
      <c r="O19" s="40">
        <v>2</v>
      </c>
      <c r="P19" s="38">
        <v>0</v>
      </c>
      <c r="Q19" s="38">
        <v>117941.85</v>
      </c>
      <c r="R19" s="38">
        <v>0</v>
      </c>
      <c r="S19" s="38">
        <v>0</v>
      </c>
      <c r="T19" s="35">
        <f t="shared" si="0"/>
        <v>117941.85</v>
      </c>
      <c r="U19" s="38">
        <v>0</v>
      </c>
      <c r="V19" s="38">
        <v>0</v>
      </c>
      <c r="W19" s="38">
        <v>0</v>
      </c>
      <c r="X19" s="41">
        <v>0</v>
      </c>
      <c r="Y19" s="16">
        <v>0</v>
      </c>
    </row>
    <row r="20" spans="1:25" ht="27" x14ac:dyDescent="0.25">
      <c r="A20" s="52" t="s">
        <v>272</v>
      </c>
      <c r="B20" s="16" t="s">
        <v>249</v>
      </c>
      <c r="C20" s="16"/>
      <c r="D20" s="16">
        <v>2021</v>
      </c>
      <c r="E20" s="16" t="s">
        <v>228</v>
      </c>
      <c r="F20" s="16" t="s">
        <v>229</v>
      </c>
      <c r="G20" s="16" t="s">
        <v>229</v>
      </c>
      <c r="H20" s="51" t="s">
        <v>230</v>
      </c>
      <c r="I20" s="51" t="s">
        <v>231</v>
      </c>
      <c r="J20" s="51" t="s">
        <v>232</v>
      </c>
      <c r="K20" s="16" t="s">
        <v>42</v>
      </c>
      <c r="L20" s="51" t="s">
        <v>255</v>
      </c>
      <c r="M20" s="51" t="s">
        <v>256</v>
      </c>
      <c r="N20" s="11" t="s">
        <v>275</v>
      </c>
      <c r="O20" s="40">
        <v>1</v>
      </c>
      <c r="P20" s="38">
        <v>331053.90000000002</v>
      </c>
      <c r="Q20" s="38">
        <v>0</v>
      </c>
      <c r="R20" s="38">
        <v>0</v>
      </c>
      <c r="S20" s="38">
        <v>0</v>
      </c>
      <c r="T20" s="35">
        <f t="shared" si="0"/>
        <v>331053.90000000002</v>
      </c>
      <c r="U20" s="38">
        <v>0</v>
      </c>
      <c r="V20" s="38">
        <v>0</v>
      </c>
      <c r="W20" s="38">
        <v>0</v>
      </c>
      <c r="X20" s="41">
        <v>0</v>
      </c>
      <c r="Y20" s="16">
        <v>0</v>
      </c>
    </row>
    <row r="21" spans="1:25" ht="27" x14ac:dyDescent="0.25">
      <c r="A21" s="52" t="s">
        <v>273</v>
      </c>
      <c r="B21" s="16" t="s">
        <v>250</v>
      </c>
      <c r="C21" s="16"/>
      <c r="D21" s="16">
        <v>2023</v>
      </c>
      <c r="E21" s="16" t="s">
        <v>228</v>
      </c>
      <c r="F21" s="16" t="s">
        <v>229</v>
      </c>
      <c r="G21" s="16" t="s">
        <v>229</v>
      </c>
      <c r="H21" s="51" t="s">
        <v>230</v>
      </c>
      <c r="I21" s="51" t="s">
        <v>231</v>
      </c>
      <c r="J21" s="51" t="s">
        <v>232</v>
      </c>
      <c r="K21" s="16" t="s">
        <v>42</v>
      </c>
      <c r="L21" s="51" t="s">
        <v>255</v>
      </c>
      <c r="M21" s="51" t="s">
        <v>255</v>
      </c>
      <c r="N21" s="11" t="s">
        <v>313</v>
      </c>
      <c r="O21" s="40">
        <v>2</v>
      </c>
      <c r="P21" s="38">
        <v>0</v>
      </c>
      <c r="Q21" s="38">
        <v>0</v>
      </c>
      <c r="R21" s="38">
        <v>1440200</v>
      </c>
      <c r="S21" s="38">
        <v>0</v>
      </c>
      <c r="T21" s="35">
        <f t="shared" si="0"/>
        <v>1440200</v>
      </c>
      <c r="U21" s="38">
        <v>0</v>
      </c>
      <c r="V21" s="38">
        <v>0</v>
      </c>
      <c r="W21" s="38">
        <v>0</v>
      </c>
      <c r="X21" s="41">
        <v>0</v>
      </c>
      <c r="Y21" s="16">
        <v>0</v>
      </c>
    </row>
    <row r="22" spans="1:25" ht="27" x14ac:dyDescent="0.25">
      <c r="A22" s="52" t="s">
        <v>274</v>
      </c>
      <c r="B22" s="16" t="s">
        <v>251</v>
      </c>
      <c r="C22" s="16"/>
      <c r="D22" s="16">
        <v>2021</v>
      </c>
      <c r="E22" s="16" t="s">
        <v>228</v>
      </c>
      <c r="F22" s="16" t="s">
        <v>229</v>
      </c>
      <c r="G22" s="16" t="s">
        <v>229</v>
      </c>
      <c r="H22" s="51" t="s">
        <v>230</v>
      </c>
      <c r="I22" s="51" t="s">
        <v>231</v>
      </c>
      <c r="J22" s="51" t="s">
        <v>232</v>
      </c>
      <c r="K22" s="16" t="s">
        <v>42</v>
      </c>
      <c r="L22" s="51" t="s">
        <v>255</v>
      </c>
      <c r="M22" s="51" t="s">
        <v>258</v>
      </c>
      <c r="N22" s="11" t="s">
        <v>294</v>
      </c>
      <c r="O22" s="40">
        <v>2</v>
      </c>
      <c r="P22" s="38">
        <v>0</v>
      </c>
      <c r="Q22" s="38">
        <v>272000</v>
      </c>
      <c r="R22" s="38">
        <v>0</v>
      </c>
      <c r="S22" s="38">
        <v>0</v>
      </c>
      <c r="T22" s="35">
        <f t="shared" si="0"/>
        <v>272000</v>
      </c>
      <c r="U22" s="38">
        <v>0</v>
      </c>
      <c r="V22" s="38">
        <v>0</v>
      </c>
      <c r="W22" s="38">
        <v>0</v>
      </c>
      <c r="X22" s="41">
        <v>0</v>
      </c>
      <c r="Y22" s="16">
        <v>0</v>
      </c>
    </row>
    <row r="23" spans="1:25" ht="13.5" x14ac:dyDescent="0.25">
      <c r="A23" s="52" t="s">
        <v>276</v>
      </c>
      <c r="B23" s="16" t="s">
        <v>285</v>
      </c>
      <c r="C23" s="16"/>
      <c r="D23" s="16">
        <v>2023</v>
      </c>
      <c r="E23" s="16" t="s">
        <v>228</v>
      </c>
      <c r="F23" s="16" t="s">
        <v>229</v>
      </c>
      <c r="G23" s="16" t="s">
        <v>229</v>
      </c>
      <c r="H23" s="51" t="s">
        <v>230</v>
      </c>
      <c r="I23" s="51" t="s">
        <v>231</v>
      </c>
      <c r="J23" s="51" t="s">
        <v>232</v>
      </c>
      <c r="K23" s="16" t="s">
        <v>42</v>
      </c>
      <c r="L23" s="51" t="s">
        <v>255</v>
      </c>
      <c r="M23" s="51" t="s">
        <v>259</v>
      </c>
      <c r="N23" s="11" t="s">
        <v>295</v>
      </c>
      <c r="O23" s="40">
        <v>2</v>
      </c>
      <c r="P23" s="38">
        <v>0</v>
      </c>
      <c r="Q23" s="38">
        <v>0</v>
      </c>
      <c r="R23" s="38">
        <v>299000</v>
      </c>
      <c r="S23" s="38">
        <v>0</v>
      </c>
      <c r="T23" s="35">
        <f t="shared" si="0"/>
        <v>299000</v>
      </c>
      <c r="U23" s="38">
        <v>0</v>
      </c>
      <c r="V23" s="38">
        <v>0</v>
      </c>
      <c r="W23" s="38">
        <v>0</v>
      </c>
      <c r="X23" s="41">
        <v>0</v>
      </c>
      <c r="Y23" s="16">
        <v>0</v>
      </c>
    </row>
    <row r="24" spans="1:25" ht="13.5" x14ac:dyDescent="0.25">
      <c r="A24" s="52" t="s">
        <v>277</v>
      </c>
      <c r="B24" s="16" t="s">
        <v>286</v>
      </c>
      <c r="C24" s="16"/>
      <c r="D24" s="16">
        <v>2023</v>
      </c>
      <c r="E24" s="16" t="s">
        <v>228</v>
      </c>
      <c r="F24" s="16" t="s">
        <v>229</v>
      </c>
      <c r="G24" s="16" t="s">
        <v>229</v>
      </c>
      <c r="H24" s="51" t="s">
        <v>230</v>
      </c>
      <c r="I24" s="51" t="s">
        <v>231</v>
      </c>
      <c r="J24" s="51" t="s">
        <v>232</v>
      </c>
      <c r="K24" s="16" t="s">
        <v>42</v>
      </c>
      <c r="L24" s="51" t="s">
        <v>255</v>
      </c>
      <c r="M24" s="51" t="s">
        <v>259</v>
      </c>
      <c r="N24" s="11" t="s">
        <v>296</v>
      </c>
      <c r="O24" s="40">
        <v>2</v>
      </c>
      <c r="P24" s="38">
        <v>0</v>
      </c>
      <c r="Q24" s="38">
        <v>0</v>
      </c>
      <c r="R24" s="38">
        <v>280000</v>
      </c>
      <c r="S24" s="38">
        <v>0</v>
      </c>
      <c r="T24" s="35">
        <f t="shared" si="0"/>
        <v>280000</v>
      </c>
      <c r="U24" s="38">
        <v>0</v>
      </c>
      <c r="V24" s="38">
        <v>0</v>
      </c>
      <c r="W24" s="38">
        <v>0</v>
      </c>
      <c r="X24" s="41">
        <v>0</v>
      </c>
      <c r="Y24" s="16">
        <v>0</v>
      </c>
    </row>
    <row r="25" spans="1:25" ht="13.5" x14ac:dyDescent="0.25">
      <c r="A25" s="52" t="s">
        <v>278</v>
      </c>
      <c r="B25" s="16" t="s">
        <v>287</v>
      </c>
      <c r="C25" s="16"/>
      <c r="D25" s="16">
        <v>2021</v>
      </c>
      <c r="E25" s="16" t="s">
        <v>228</v>
      </c>
      <c r="F25" s="16" t="s">
        <v>229</v>
      </c>
      <c r="G25" s="16" t="s">
        <v>229</v>
      </c>
      <c r="H25" s="51" t="s">
        <v>230</v>
      </c>
      <c r="I25" s="51" t="s">
        <v>231</v>
      </c>
      <c r="J25" s="51" t="s">
        <v>232</v>
      </c>
      <c r="K25" s="16" t="s">
        <v>42</v>
      </c>
      <c r="L25" s="51" t="s">
        <v>255</v>
      </c>
      <c r="M25" s="51" t="s">
        <v>255</v>
      </c>
      <c r="N25" s="11" t="s">
        <v>297</v>
      </c>
      <c r="O25" s="40">
        <v>1</v>
      </c>
      <c r="P25" s="38">
        <v>0</v>
      </c>
      <c r="Q25" s="38">
        <v>853000</v>
      </c>
      <c r="R25" s="38">
        <v>0</v>
      </c>
      <c r="S25" s="38">
        <v>0</v>
      </c>
      <c r="T25" s="35">
        <f t="shared" ref="T25:T31" si="1">P25+Q25+R25+S25</f>
        <v>853000</v>
      </c>
      <c r="U25" s="38">
        <v>0</v>
      </c>
      <c r="V25" s="38">
        <v>0</v>
      </c>
      <c r="W25" s="38">
        <v>0</v>
      </c>
      <c r="X25" s="41">
        <v>0</v>
      </c>
      <c r="Y25" s="16">
        <v>0</v>
      </c>
    </row>
    <row r="26" spans="1:25" ht="27" x14ac:dyDescent="0.25">
      <c r="A26" s="52" t="s">
        <v>279</v>
      </c>
      <c r="B26" s="16" t="s">
        <v>288</v>
      </c>
      <c r="C26" s="16"/>
      <c r="D26" s="16">
        <v>2021</v>
      </c>
      <c r="E26" s="16" t="s">
        <v>228</v>
      </c>
      <c r="F26" s="16" t="s">
        <v>229</v>
      </c>
      <c r="G26" s="16" t="s">
        <v>229</v>
      </c>
      <c r="H26" s="51" t="s">
        <v>230</v>
      </c>
      <c r="I26" s="51" t="s">
        <v>231</v>
      </c>
      <c r="J26" s="51" t="s">
        <v>232</v>
      </c>
      <c r="K26" s="16" t="s">
        <v>42</v>
      </c>
      <c r="L26" s="51" t="s">
        <v>255</v>
      </c>
      <c r="M26" s="51" t="s">
        <v>257</v>
      </c>
      <c r="N26" s="11" t="s">
        <v>298</v>
      </c>
      <c r="O26" s="40">
        <v>1</v>
      </c>
      <c r="P26" s="38">
        <v>0</v>
      </c>
      <c r="Q26" s="38">
        <v>200000</v>
      </c>
      <c r="R26" s="38">
        <v>200000</v>
      </c>
      <c r="S26" s="38">
        <v>0</v>
      </c>
      <c r="T26" s="35">
        <f t="shared" si="1"/>
        <v>400000</v>
      </c>
      <c r="U26" s="38">
        <v>0</v>
      </c>
      <c r="V26" s="38">
        <v>0</v>
      </c>
      <c r="W26" s="38">
        <v>0</v>
      </c>
      <c r="X26" s="41">
        <v>0</v>
      </c>
      <c r="Y26" s="16">
        <v>0</v>
      </c>
    </row>
    <row r="27" spans="1:25" ht="27" x14ac:dyDescent="0.25">
      <c r="A27" s="52" t="s">
        <v>280</v>
      </c>
      <c r="B27" s="16" t="s">
        <v>289</v>
      </c>
      <c r="C27" s="16"/>
      <c r="D27" s="16">
        <v>2021</v>
      </c>
      <c r="E27" s="16" t="s">
        <v>228</v>
      </c>
      <c r="F27" s="16" t="s">
        <v>229</v>
      </c>
      <c r="G27" s="16" t="s">
        <v>229</v>
      </c>
      <c r="H27" s="51" t="s">
        <v>230</v>
      </c>
      <c r="I27" s="51" t="s">
        <v>231</v>
      </c>
      <c r="J27" s="51" t="s">
        <v>232</v>
      </c>
      <c r="K27" s="16" t="s">
        <v>42</v>
      </c>
      <c r="L27" s="51" t="s">
        <v>255</v>
      </c>
      <c r="M27" s="51" t="s">
        <v>258</v>
      </c>
      <c r="N27" s="11" t="s">
        <v>299</v>
      </c>
      <c r="O27" s="40">
        <v>2</v>
      </c>
      <c r="P27" s="38">
        <v>0</v>
      </c>
      <c r="Q27" s="38">
        <v>249158.64</v>
      </c>
      <c r="R27" s="38">
        <v>0</v>
      </c>
      <c r="S27" s="38">
        <v>0</v>
      </c>
      <c r="T27" s="35">
        <f t="shared" si="1"/>
        <v>249158.64</v>
      </c>
      <c r="U27" s="38">
        <v>0</v>
      </c>
      <c r="V27" s="38">
        <v>0</v>
      </c>
      <c r="W27" s="38">
        <v>0</v>
      </c>
      <c r="X27" s="41">
        <v>0</v>
      </c>
      <c r="Y27" s="16">
        <v>0</v>
      </c>
    </row>
    <row r="28" spans="1:25" ht="27" x14ac:dyDescent="0.25">
      <c r="A28" s="52" t="s">
        <v>281</v>
      </c>
      <c r="B28" s="16" t="s">
        <v>290</v>
      </c>
      <c r="C28" s="16"/>
      <c r="D28" s="16">
        <v>2021</v>
      </c>
      <c r="E28" s="16" t="s">
        <v>228</v>
      </c>
      <c r="F28" s="16" t="s">
        <v>229</v>
      </c>
      <c r="G28" s="16" t="s">
        <v>229</v>
      </c>
      <c r="H28" s="51" t="s">
        <v>230</v>
      </c>
      <c r="I28" s="51" t="s">
        <v>231</v>
      </c>
      <c r="J28" s="51" t="s">
        <v>232</v>
      </c>
      <c r="K28" s="16" t="s">
        <v>42</v>
      </c>
      <c r="L28" s="51" t="s">
        <v>255</v>
      </c>
      <c r="M28" s="51" t="s">
        <v>255</v>
      </c>
      <c r="N28" s="11" t="s">
        <v>300</v>
      </c>
      <c r="O28" s="40">
        <v>2</v>
      </c>
      <c r="P28" s="38">
        <v>0</v>
      </c>
      <c r="Q28" s="38">
        <v>350000</v>
      </c>
      <c r="R28" s="38">
        <v>0</v>
      </c>
      <c r="S28" s="38">
        <v>0</v>
      </c>
      <c r="T28" s="35">
        <f t="shared" si="1"/>
        <v>350000</v>
      </c>
      <c r="U28" s="38">
        <v>0</v>
      </c>
      <c r="V28" s="38">
        <v>0</v>
      </c>
      <c r="W28" s="38">
        <v>0</v>
      </c>
      <c r="X28" s="41">
        <v>0</v>
      </c>
      <c r="Y28" s="16">
        <v>0</v>
      </c>
    </row>
    <row r="29" spans="1:25" ht="30" customHeight="1" x14ac:dyDescent="0.25">
      <c r="A29" s="52" t="s">
        <v>282</v>
      </c>
      <c r="B29" s="16" t="s">
        <v>291</v>
      </c>
      <c r="C29" s="16"/>
      <c r="D29" s="16">
        <v>2023</v>
      </c>
      <c r="E29" s="16" t="s">
        <v>228</v>
      </c>
      <c r="F29" s="16" t="s">
        <v>229</v>
      </c>
      <c r="G29" s="16" t="s">
        <v>229</v>
      </c>
      <c r="H29" s="51" t="s">
        <v>230</v>
      </c>
      <c r="I29" s="51" t="s">
        <v>231</v>
      </c>
      <c r="J29" s="51" t="s">
        <v>232</v>
      </c>
      <c r="K29" s="16" t="s">
        <v>42</v>
      </c>
      <c r="L29" s="51" t="s">
        <v>255</v>
      </c>
      <c r="M29" s="51" t="s">
        <v>263</v>
      </c>
      <c r="N29" s="11" t="s">
        <v>301</v>
      </c>
      <c r="O29" s="40">
        <v>2</v>
      </c>
      <c r="P29" s="38">
        <v>0</v>
      </c>
      <c r="Q29" s="38">
        <v>0</v>
      </c>
      <c r="R29" s="38">
        <v>300000</v>
      </c>
      <c r="S29" s="38">
        <v>0</v>
      </c>
      <c r="T29" s="35">
        <f t="shared" si="1"/>
        <v>300000</v>
      </c>
      <c r="U29" s="38">
        <v>0</v>
      </c>
      <c r="V29" s="38">
        <v>0</v>
      </c>
      <c r="W29" s="38">
        <v>0</v>
      </c>
      <c r="X29" s="41">
        <v>0</v>
      </c>
      <c r="Y29" s="16">
        <v>0</v>
      </c>
    </row>
    <row r="30" spans="1:25" ht="24" customHeight="1" x14ac:dyDescent="0.25">
      <c r="A30" s="52" t="s">
        <v>316</v>
      </c>
      <c r="B30" s="16" t="s">
        <v>292</v>
      </c>
      <c r="C30" s="16"/>
      <c r="D30" s="16">
        <v>2023</v>
      </c>
      <c r="E30" s="16" t="s">
        <v>228</v>
      </c>
      <c r="F30" s="16" t="s">
        <v>229</v>
      </c>
      <c r="G30" s="16" t="s">
        <v>229</v>
      </c>
      <c r="H30" s="51" t="s">
        <v>230</v>
      </c>
      <c r="I30" s="51" t="s">
        <v>231</v>
      </c>
      <c r="J30" s="51" t="s">
        <v>232</v>
      </c>
      <c r="K30" s="16" t="s">
        <v>42</v>
      </c>
      <c r="L30" s="51" t="s">
        <v>255</v>
      </c>
      <c r="M30" s="51" t="s">
        <v>258</v>
      </c>
      <c r="N30" s="11" t="s">
        <v>302</v>
      </c>
      <c r="O30" s="40">
        <v>2</v>
      </c>
      <c r="P30" s="38">
        <v>0</v>
      </c>
      <c r="Q30" s="38">
        <v>0</v>
      </c>
      <c r="R30" s="38">
        <v>100000</v>
      </c>
      <c r="S30" s="38">
        <v>0</v>
      </c>
      <c r="T30" s="35">
        <f t="shared" si="1"/>
        <v>100000</v>
      </c>
      <c r="U30" s="38">
        <v>0</v>
      </c>
      <c r="V30" s="38">
        <v>0</v>
      </c>
      <c r="W30" s="38">
        <v>0</v>
      </c>
      <c r="X30" s="41">
        <v>0</v>
      </c>
      <c r="Y30" s="16">
        <v>0</v>
      </c>
    </row>
    <row r="31" spans="1:25" ht="27" x14ac:dyDescent="0.25">
      <c r="A31" s="52" t="s">
        <v>283</v>
      </c>
      <c r="B31" s="16" t="s">
        <v>293</v>
      </c>
      <c r="C31" s="16"/>
      <c r="D31" s="16">
        <v>2023</v>
      </c>
      <c r="E31" s="16" t="s">
        <v>228</v>
      </c>
      <c r="F31" s="16" t="s">
        <v>229</v>
      </c>
      <c r="G31" s="16" t="s">
        <v>229</v>
      </c>
      <c r="H31" s="51" t="s">
        <v>230</v>
      </c>
      <c r="I31" s="51" t="s">
        <v>231</v>
      </c>
      <c r="J31" s="51" t="s">
        <v>232</v>
      </c>
      <c r="K31" s="16" t="s">
        <v>42</v>
      </c>
      <c r="L31" s="51" t="s">
        <v>255</v>
      </c>
      <c r="M31" s="51" t="s">
        <v>263</v>
      </c>
      <c r="N31" s="11" t="s">
        <v>303</v>
      </c>
      <c r="O31" s="40">
        <v>2</v>
      </c>
      <c r="P31" s="38">
        <v>0</v>
      </c>
      <c r="Q31" s="38">
        <v>0</v>
      </c>
      <c r="R31" s="38">
        <v>100000</v>
      </c>
      <c r="S31" s="38">
        <v>0</v>
      </c>
      <c r="T31" s="35">
        <f t="shared" si="1"/>
        <v>100000</v>
      </c>
      <c r="U31" s="38">
        <v>0</v>
      </c>
      <c r="V31" s="38">
        <v>0</v>
      </c>
      <c r="W31" s="38">
        <v>0</v>
      </c>
      <c r="X31" s="41">
        <v>0</v>
      </c>
      <c r="Y31" s="16">
        <v>0</v>
      </c>
    </row>
    <row r="32" spans="1:25" ht="26.25" customHeight="1" x14ac:dyDescent="0.25">
      <c r="A32" s="52" t="s">
        <v>284</v>
      </c>
      <c r="B32" s="16" t="s">
        <v>314</v>
      </c>
      <c r="C32" s="54" t="s">
        <v>311</v>
      </c>
      <c r="D32" s="16">
        <v>2021</v>
      </c>
      <c r="E32" s="16" t="s">
        <v>228</v>
      </c>
      <c r="F32" s="16" t="s">
        <v>229</v>
      </c>
      <c r="G32" s="16" t="s">
        <v>229</v>
      </c>
      <c r="H32" s="51" t="s">
        <v>230</v>
      </c>
      <c r="I32" s="51" t="s">
        <v>231</v>
      </c>
      <c r="J32" s="51" t="s">
        <v>232</v>
      </c>
      <c r="K32" s="16" t="s">
        <v>42</v>
      </c>
      <c r="L32" s="51" t="s">
        <v>255</v>
      </c>
      <c r="M32" s="51" t="s">
        <v>258</v>
      </c>
      <c r="N32" s="11" t="s">
        <v>304</v>
      </c>
      <c r="O32" s="40">
        <v>1</v>
      </c>
      <c r="P32" s="38">
        <v>100000</v>
      </c>
      <c r="Q32" s="38">
        <v>0</v>
      </c>
      <c r="R32" s="38">
        <v>0</v>
      </c>
      <c r="S32" s="38">
        <v>0</v>
      </c>
      <c r="T32" s="35">
        <f>P32+Q32+R32+S32</f>
        <v>100000</v>
      </c>
      <c r="U32" s="38">
        <v>0</v>
      </c>
      <c r="V32" s="38">
        <v>0</v>
      </c>
      <c r="W32" s="38">
        <v>0</v>
      </c>
      <c r="X32" s="41">
        <v>0</v>
      </c>
      <c r="Y32" s="16">
        <v>0</v>
      </c>
    </row>
    <row r="33" spans="1:25" ht="45.75" customHeight="1" x14ac:dyDescent="0.25">
      <c r="A33" s="52" t="s">
        <v>317</v>
      </c>
      <c r="B33" s="16" t="s">
        <v>318</v>
      </c>
      <c r="C33" s="55"/>
      <c r="D33" s="16">
        <v>2021</v>
      </c>
      <c r="E33" s="16" t="s">
        <v>228</v>
      </c>
      <c r="F33" s="16" t="s">
        <v>229</v>
      </c>
      <c r="G33" s="16" t="s">
        <v>229</v>
      </c>
      <c r="H33" s="51" t="s">
        <v>230</v>
      </c>
      <c r="I33" s="51" t="s">
        <v>231</v>
      </c>
      <c r="J33" s="51" t="s">
        <v>232</v>
      </c>
      <c r="K33" s="16" t="s">
        <v>42</v>
      </c>
      <c r="L33" s="51" t="s">
        <v>255</v>
      </c>
      <c r="M33" s="51">
        <v>58</v>
      </c>
      <c r="N33" s="11" t="s">
        <v>319</v>
      </c>
      <c r="O33" s="40">
        <v>1</v>
      </c>
      <c r="P33" s="53">
        <v>55000</v>
      </c>
      <c r="Q33" s="38">
        <v>0</v>
      </c>
      <c r="R33" s="38">
        <v>0</v>
      </c>
      <c r="S33" s="38">
        <v>0</v>
      </c>
      <c r="T33" s="35">
        <f>P33+Q33+R33+S33</f>
        <v>55000</v>
      </c>
      <c r="U33" s="38">
        <v>0</v>
      </c>
      <c r="V33" s="38">
        <v>0</v>
      </c>
      <c r="W33" s="38">
        <v>0</v>
      </c>
      <c r="X33" s="41">
        <v>0</v>
      </c>
      <c r="Y33" s="16">
        <v>0</v>
      </c>
    </row>
    <row r="34" spans="1:25" ht="18.75" customHeight="1" x14ac:dyDescent="0.25">
      <c r="A34" s="52" t="s">
        <v>330</v>
      </c>
      <c r="B34" s="16" t="s">
        <v>329</v>
      </c>
      <c r="C34" s="16"/>
      <c r="D34" s="16">
        <v>2021</v>
      </c>
      <c r="E34" s="16" t="s">
        <v>228</v>
      </c>
      <c r="F34" s="16" t="s">
        <v>229</v>
      </c>
      <c r="G34" s="16" t="s">
        <v>229</v>
      </c>
      <c r="H34" s="51" t="s">
        <v>230</v>
      </c>
      <c r="I34" s="51" t="s">
        <v>231</v>
      </c>
      <c r="J34" s="51" t="s">
        <v>232</v>
      </c>
      <c r="K34" s="16" t="s">
        <v>42</v>
      </c>
      <c r="L34" s="51" t="s">
        <v>255</v>
      </c>
      <c r="M34" s="51" t="s">
        <v>256</v>
      </c>
      <c r="N34" s="11" t="s">
        <v>331</v>
      </c>
      <c r="O34" s="40">
        <v>1</v>
      </c>
      <c r="P34" s="38">
        <v>196876</v>
      </c>
      <c r="Q34" s="38">
        <v>0</v>
      </c>
      <c r="R34" s="38">
        <v>0</v>
      </c>
      <c r="S34" s="38">
        <v>0</v>
      </c>
      <c r="T34" s="35">
        <f>P34+Q34+R34+S34</f>
        <v>196876</v>
      </c>
      <c r="U34" s="38">
        <v>0</v>
      </c>
      <c r="V34" s="38">
        <v>0</v>
      </c>
      <c r="W34" s="38">
        <v>0</v>
      </c>
      <c r="X34" s="41">
        <v>0</v>
      </c>
      <c r="Y34" s="16">
        <v>0</v>
      </c>
    </row>
    <row r="35" spans="1:25" ht="67.5" x14ac:dyDescent="0.25">
      <c r="A35" s="52" t="s">
        <v>335</v>
      </c>
      <c r="B35" s="16" t="s">
        <v>332</v>
      </c>
      <c r="C35" s="16"/>
      <c r="D35" s="16">
        <v>2022</v>
      </c>
      <c r="E35" s="16" t="s">
        <v>228</v>
      </c>
      <c r="F35" s="16" t="s">
        <v>229</v>
      </c>
      <c r="G35" s="16" t="s">
        <v>229</v>
      </c>
      <c r="H35" s="51" t="s">
        <v>230</v>
      </c>
      <c r="I35" s="51" t="s">
        <v>231</v>
      </c>
      <c r="J35" s="51" t="s">
        <v>232</v>
      </c>
      <c r="K35" s="16" t="s">
        <v>42</v>
      </c>
      <c r="L35" s="51" t="s">
        <v>255</v>
      </c>
      <c r="M35" s="51" t="s">
        <v>255</v>
      </c>
      <c r="N35" s="11" t="s">
        <v>336</v>
      </c>
      <c r="O35" s="40">
        <v>1</v>
      </c>
      <c r="P35" s="38">
        <v>999033.88</v>
      </c>
      <c r="Q35" s="38">
        <v>0</v>
      </c>
      <c r="R35" s="38">
        <v>0</v>
      </c>
      <c r="S35" s="38">
        <v>0</v>
      </c>
      <c r="T35" s="35">
        <f t="shared" ref="T35:T41" si="2">Q35+P35+R35+S35</f>
        <v>999033.88</v>
      </c>
      <c r="U35" s="38">
        <v>0</v>
      </c>
      <c r="V35" s="38">
        <v>0</v>
      </c>
      <c r="W35" s="38">
        <v>0</v>
      </c>
      <c r="X35" s="41">
        <v>0</v>
      </c>
      <c r="Y35" s="16">
        <v>0</v>
      </c>
    </row>
    <row r="36" spans="1:25" ht="33" customHeight="1" x14ac:dyDescent="0.25">
      <c r="A36" s="52" t="s">
        <v>342</v>
      </c>
      <c r="B36" s="16" t="s">
        <v>348</v>
      </c>
      <c r="C36" s="16"/>
      <c r="D36" s="16">
        <v>2021</v>
      </c>
      <c r="E36" s="16" t="s">
        <v>228</v>
      </c>
      <c r="F36" s="16" t="s">
        <v>229</v>
      </c>
      <c r="G36" s="16" t="s">
        <v>229</v>
      </c>
      <c r="H36" s="51" t="s">
        <v>230</v>
      </c>
      <c r="I36" s="51" t="s">
        <v>231</v>
      </c>
      <c r="J36" s="51" t="s">
        <v>232</v>
      </c>
      <c r="K36" s="16" t="s">
        <v>42</v>
      </c>
      <c r="L36" s="51" t="s">
        <v>255</v>
      </c>
      <c r="M36" s="51" t="s">
        <v>255</v>
      </c>
      <c r="N36" s="11" t="s">
        <v>341</v>
      </c>
      <c r="O36" s="40">
        <v>1</v>
      </c>
      <c r="P36" s="38">
        <v>990000</v>
      </c>
      <c r="Q36" s="38">
        <v>0</v>
      </c>
      <c r="R36" s="38">
        <v>0</v>
      </c>
      <c r="S36" s="38">
        <v>0</v>
      </c>
      <c r="T36" s="35">
        <f t="shared" si="2"/>
        <v>990000</v>
      </c>
      <c r="U36" s="38">
        <v>0</v>
      </c>
      <c r="V36" s="38">
        <v>0</v>
      </c>
      <c r="W36" s="38">
        <v>0</v>
      </c>
      <c r="X36" s="41">
        <v>0</v>
      </c>
      <c r="Y36" s="16">
        <v>0</v>
      </c>
    </row>
    <row r="37" spans="1:25" ht="27" customHeight="1" x14ac:dyDescent="0.25">
      <c r="A37" s="52" t="s">
        <v>343</v>
      </c>
      <c r="B37" s="16" t="s">
        <v>349</v>
      </c>
      <c r="C37" s="16"/>
      <c r="D37" s="16">
        <v>2021</v>
      </c>
      <c r="E37" s="16" t="s">
        <v>228</v>
      </c>
      <c r="F37" s="16" t="s">
        <v>229</v>
      </c>
      <c r="G37" s="16" t="s">
        <v>229</v>
      </c>
      <c r="H37" s="51" t="s">
        <v>230</v>
      </c>
      <c r="I37" s="51" t="s">
        <v>231</v>
      </c>
      <c r="J37" s="51" t="s">
        <v>232</v>
      </c>
      <c r="K37" s="16" t="s">
        <v>42</v>
      </c>
      <c r="L37" s="51" t="s">
        <v>255</v>
      </c>
      <c r="M37" s="51" t="s">
        <v>255</v>
      </c>
      <c r="N37" s="11" t="s">
        <v>337</v>
      </c>
      <c r="O37" s="40">
        <v>1</v>
      </c>
      <c r="P37" s="38">
        <v>70000</v>
      </c>
      <c r="Q37" s="38">
        <v>0</v>
      </c>
      <c r="R37" s="38">
        <v>0</v>
      </c>
      <c r="S37" s="38">
        <v>0</v>
      </c>
      <c r="T37" s="35">
        <f t="shared" si="2"/>
        <v>70000</v>
      </c>
      <c r="U37" s="38">
        <v>0</v>
      </c>
      <c r="V37" s="38">
        <v>0</v>
      </c>
      <c r="W37" s="38">
        <v>0</v>
      </c>
      <c r="X37" s="41">
        <v>0</v>
      </c>
      <c r="Y37" s="16">
        <v>0</v>
      </c>
    </row>
    <row r="38" spans="1:25" ht="29.25" customHeight="1" x14ac:dyDescent="0.25">
      <c r="A38" s="52" t="s">
        <v>344</v>
      </c>
      <c r="B38" s="16" t="s">
        <v>350</v>
      </c>
      <c r="C38" s="16"/>
      <c r="D38" s="16">
        <v>2021</v>
      </c>
      <c r="E38" s="16" t="s">
        <v>228</v>
      </c>
      <c r="F38" s="16" t="s">
        <v>229</v>
      </c>
      <c r="G38" s="16" t="s">
        <v>229</v>
      </c>
      <c r="H38" s="51" t="s">
        <v>230</v>
      </c>
      <c r="I38" s="51" t="s">
        <v>231</v>
      </c>
      <c r="J38" s="51" t="s">
        <v>232</v>
      </c>
      <c r="K38" s="16" t="s">
        <v>42</v>
      </c>
      <c r="L38" s="51" t="s">
        <v>255</v>
      </c>
      <c r="M38" s="51" t="s">
        <v>256</v>
      </c>
      <c r="N38" s="11" t="s">
        <v>339</v>
      </c>
      <c r="O38" s="40">
        <v>1</v>
      </c>
      <c r="P38" s="38">
        <v>65000</v>
      </c>
      <c r="Q38" s="38">
        <v>0</v>
      </c>
      <c r="R38" s="38">
        <v>0</v>
      </c>
      <c r="S38" s="38">
        <v>0</v>
      </c>
      <c r="T38" s="35">
        <f t="shared" si="2"/>
        <v>65000</v>
      </c>
      <c r="U38" s="38">
        <v>0</v>
      </c>
      <c r="V38" s="38">
        <v>0</v>
      </c>
      <c r="W38" s="38">
        <v>0</v>
      </c>
      <c r="X38" s="41">
        <v>0</v>
      </c>
      <c r="Y38" s="16">
        <v>0</v>
      </c>
    </row>
    <row r="39" spans="1:25" ht="35.25" customHeight="1" x14ac:dyDescent="0.25">
      <c r="A39" s="52" t="s">
        <v>345</v>
      </c>
      <c r="B39" s="16" t="s">
        <v>351</v>
      </c>
      <c r="C39" s="55"/>
      <c r="D39" s="16">
        <v>2021</v>
      </c>
      <c r="E39" s="16" t="s">
        <v>228</v>
      </c>
      <c r="F39" s="16" t="s">
        <v>229</v>
      </c>
      <c r="G39" s="16" t="s">
        <v>229</v>
      </c>
      <c r="H39" s="51" t="s">
        <v>230</v>
      </c>
      <c r="I39" s="51" t="s">
        <v>231</v>
      </c>
      <c r="J39" s="51" t="s">
        <v>232</v>
      </c>
      <c r="K39" s="16" t="s">
        <v>42</v>
      </c>
      <c r="L39" s="51" t="s">
        <v>255</v>
      </c>
      <c r="M39" s="51" t="s">
        <v>256</v>
      </c>
      <c r="N39" s="11" t="s">
        <v>338</v>
      </c>
      <c r="O39" s="40">
        <v>1</v>
      </c>
      <c r="P39" s="38">
        <v>60000</v>
      </c>
      <c r="Q39" s="38">
        <v>0</v>
      </c>
      <c r="R39" s="38">
        <v>0</v>
      </c>
      <c r="S39" s="38">
        <v>0</v>
      </c>
      <c r="T39" s="35">
        <f t="shared" si="2"/>
        <v>60000</v>
      </c>
      <c r="U39" s="38">
        <v>0</v>
      </c>
      <c r="V39" s="38">
        <v>0</v>
      </c>
      <c r="W39" s="38">
        <v>0</v>
      </c>
      <c r="X39" s="41">
        <v>0</v>
      </c>
      <c r="Y39" s="16">
        <v>0</v>
      </c>
    </row>
    <row r="40" spans="1:25" ht="35.25" customHeight="1" x14ac:dyDescent="0.25">
      <c r="A40" s="52" t="s">
        <v>346</v>
      </c>
      <c r="B40" s="16" t="s">
        <v>352</v>
      </c>
      <c r="C40" s="55"/>
      <c r="D40" s="16">
        <v>2021</v>
      </c>
      <c r="E40" s="16" t="s">
        <v>228</v>
      </c>
      <c r="F40" s="16" t="s">
        <v>229</v>
      </c>
      <c r="G40" s="16" t="s">
        <v>229</v>
      </c>
      <c r="H40" s="51" t="s">
        <v>230</v>
      </c>
      <c r="I40" s="51" t="s">
        <v>231</v>
      </c>
      <c r="J40" s="51" t="s">
        <v>232</v>
      </c>
      <c r="K40" s="16" t="s">
        <v>42</v>
      </c>
      <c r="L40" s="51" t="s">
        <v>255</v>
      </c>
      <c r="M40" s="51" t="s">
        <v>256</v>
      </c>
      <c r="N40" s="11" t="s">
        <v>354</v>
      </c>
      <c r="O40" s="40">
        <v>1</v>
      </c>
      <c r="P40" s="38">
        <v>100000</v>
      </c>
      <c r="Q40" s="38">
        <v>0</v>
      </c>
      <c r="R40" s="38">
        <v>0</v>
      </c>
      <c r="S40" s="38">
        <v>0</v>
      </c>
      <c r="T40" s="35">
        <f t="shared" si="2"/>
        <v>100000</v>
      </c>
      <c r="U40" s="38">
        <v>0</v>
      </c>
      <c r="V40" s="38">
        <v>0</v>
      </c>
      <c r="W40" s="38">
        <v>0</v>
      </c>
      <c r="X40" s="41">
        <v>0</v>
      </c>
      <c r="Y40" s="16">
        <v>0</v>
      </c>
    </row>
    <row r="41" spans="1:25" ht="35.25" customHeight="1" x14ac:dyDescent="0.25">
      <c r="A41" s="52" t="s">
        <v>347</v>
      </c>
      <c r="B41" s="16" t="s">
        <v>353</v>
      </c>
      <c r="C41" s="55"/>
      <c r="D41" s="16">
        <v>2021</v>
      </c>
      <c r="E41" s="16" t="s">
        <v>228</v>
      </c>
      <c r="F41" s="16" t="s">
        <v>229</v>
      </c>
      <c r="G41" s="16" t="s">
        <v>229</v>
      </c>
      <c r="H41" s="51" t="s">
        <v>230</v>
      </c>
      <c r="I41" s="51" t="s">
        <v>231</v>
      </c>
      <c r="J41" s="51" t="s">
        <v>232</v>
      </c>
      <c r="K41" s="16" t="s">
        <v>42</v>
      </c>
      <c r="L41" s="51" t="s">
        <v>255</v>
      </c>
      <c r="M41" s="51" t="s">
        <v>255</v>
      </c>
      <c r="N41" s="11" t="s">
        <v>340</v>
      </c>
      <c r="O41" s="40">
        <v>1</v>
      </c>
      <c r="P41" s="38">
        <v>40000</v>
      </c>
      <c r="Q41" s="38">
        <v>0</v>
      </c>
      <c r="R41" s="38">
        <v>0</v>
      </c>
      <c r="S41" s="38">
        <v>0</v>
      </c>
      <c r="T41" s="35">
        <f t="shared" si="2"/>
        <v>40000</v>
      </c>
      <c r="U41" s="38">
        <v>0</v>
      </c>
      <c r="V41" s="38">
        <v>0</v>
      </c>
      <c r="W41" s="38">
        <v>0</v>
      </c>
      <c r="X41" s="41">
        <v>0</v>
      </c>
      <c r="Y41" s="16">
        <v>0</v>
      </c>
    </row>
    <row r="42" spans="1:25" ht="13.5" x14ac:dyDescent="0.25">
      <c r="A42" s="4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56">
        <f>SUM(P10:P41)</f>
        <v>3006963.7800000003</v>
      </c>
      <c r="Q42" s="18">
        <f>SUM(Q10:Q41)</f>
        <v>3492100.49</v>
      </c>
      <c r="R42" s="18">
        <f>SUM(R10:R41)</f>
        <v>4084077.79</v>
      </c>
      <c r="S42" s="18">
        <f>SUM(S10:S41)</f>
        <v>0</v>
      </c>
      <c r="T42" s="18">
        <f>SUM(T10:T41)</f>
        <v>10583142.060000001</v>
      </c>
      <c r="U42" s="18">
        <f>SUM(U10:U35)</f>
        <v>0</v>
      </c>
      <c r="V42" s="18">
        <f>SUM(V10:V35)</f>
        <v>0</v>
      </c>
      <c r="W42" s="18">
        <v>0</v>
      </c>
      <c r="X42" s="44"/>
    </row>
    <row r="43" spans="1:25" ht="13.5" x14ac:dyDescent="0.25">
      <c r="A43" s="63" t="s">
        <v>8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5" x14ac:dyDescent="0.25">
      <c r="A44" s="85" t="s">
        <v>149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5" ht="13.5" x14ac:dyDescent="0.25">
      <c r="A45" s="85" t="s">
        <v>150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13"/>
      <c r="P45" s="22" t="s">
        <v>17</v>
      </c>
      <c r="Q45" s="13"/>
      <c r="R45" s="13"/>
      <c r="S45" s="13"/>
      <c r="T45" s="13"/>
      <c r="U45" s="13"/>
      <c r="V45" s="13"/>
      <c r="W45" s="13"/>
      <c r="X45" s="13"/>
    </row>
    <row r="46" spans="1:25" ht="13.5" x14ac:dyDescent="0.25">
      <c r="A46" s="85" t="s">
        <v>151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13"/>
      <c r="P46" s="22" t="s">
        <v>306</v>
      </c>
      <c r="Q46" s="13"/>
      <c r="R46" s="13"/>
      <c r="S46" s="13"/>
      <c r="T46" s="13"/>
      <c r="U46" s="13"/>
      <c r="V46" s="13"/>
      <c r="W46" s="13"/>
      <c r="X46" s="13"/>
    </row>
    <row r="47" spans="1:25" x14ac:dyDescent="0.25">
      <c r="A47" s="85" t="s">
        <v>152</v>
      </c>
      <c r="B47" s="85"/>
      <c r="C47" s="85"/>
      <c r="D47" s="85"/>
      <c r="E47" s="85"/>
      <c r="F47" s="85"/>
      <c r="G47" s="85"/>
      <c r="H47" s="85"/>
      <c r="I47" s="85"/>
      <c r="J47" s="8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5" ht="13.5" x14ac:dyDescent="0.25">
      <c r="A48" s="81" t="s">
        <v>153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13"/>
      <c r="P48" s="22"/>
      <c r="Q48" s="13"/>
      <c r="R48" s="13"/>
      <c r="S48" s="13"/>
      <c r="T48" s="13"/>
      <c r="U48" s="13"/>
      <c r="V48" s="13"/>
      <c r="W48" s="13"/>
      <c r="X48" s="13"/>
    </row>
    <row r="49" spans="1:24" x14ac:dyDescent="0.25">
      <c r="A49" s="85" t="s">
        <v>154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x14ac:dyDescent="0.25">
      <c r="A50" s="85" t="s">
        <v>155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5">
      <c r="A51" s="85" t="s">
        <v>156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5">
      <c r="A52" s="85" t="s">
        <v>157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5">
      <c r="A53" s="85" t="s">
        <v>158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5">
      <c r="A54" s="85" t="s">
        <v>159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5">
      <c r="A55" s="85" t="s">
        <v>160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3" x14ac:dyDescent="0.25">
      <c r="A58" s="45" t="s">
        <v>145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4"/>
      <c r="M58" s="34"/>
      <c r="N58" s="34"/>
      <c r="O58" s="34"/>
      <c r="P58" s="34"/>
      <c r="Q58" s="34"/>
      <c r="R58" s="34"/>
      <c r="S58" s="34"/>
      <c r="T58" s="34"/>
      <c r="U58" s="13"/>
      <c r="V58" s="13"/>
      <c r="W58" s="13"/>
      <c r="X58" s="13"/>
    </row>
    <row r="59" spans="1:24" ht="13" x14ac:dyDescent="0.3">
      <c r="A59" s="121" t="s">
        <v>161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3"/>
      <c r="L59" s="122" t="s">
        <v>162</v>
      </c>
      <c r="M59" s="123"/>
      <c r="N59" s="123"/>
      <c r="O59" s="123"/>
      <c r="P59" s="123"/>
      <c r="Q59" s="123"/>
      <c r="R59" s="123"/>
      <c r="S59" s="123"/>
      <c r="T59" s="124"/>
      <c r="U59" s="13"/>
      <c r="V59" s="13"/>
      <c r="W59" s="13"/>
      <c r="X59" s="13"/>
    </row>
    <row r="60" spans="1:24" ht="13" x14ac:dyDescent="0.3">
      <c r="A60" s="25"/>
      <c r="B60" s="25"/>
      <c r="C60" s="25"/>
      <c r="D60" s="25"/>
      <c r="E60" s="25"/>
      <c r="F60" s="13"/>
      <c r="G60" s="13"/>
      <c r="H60" s="13"/>
      <c r="I60" s="13"/>
      <c r="J60" s="13"/>
      <c r="K60" s="13"/>
      <c r="L60" s="125" t="s">
        <v>163</v>
      </c>
      <c r="M60" s="126"/>
      <c r="N60" s="126"/>
      <c r="O60" s="126"/>
      <c r="P60" s="127"/>
      <c r="Q60" s="46"/>
      <c r="R60" s="46"/>
      <c r="S60" s="46"/>
      <c r="T60" s="46"/>
      <c r="U60" s="13"/>
      <c r="V60" s="13"/>
      <c r="W60" s="13"/>
      <c r="X60" s="13"/>
    </row>
    <row r="61" spans="1:24" ht="25" x14ac:dyDescent="0.25">
      <c r="A61" s="45" t="s">
        <v>146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28" t="s">
        <v>164</v>
      </c>
      <c r="M61" s="129"/>
      <c r="N61" s="129"/>
      <c r="O61" s="130"/>
      <c r="P61" s="47" t="s">
        <v>305</v>
      </c>
      <c r="Q61" s="24"/>
      <c r="R61" s="24"/>
      <c r="S61" s="24"/>
      <c r="T61" s="24"/>
      <c r="U61" s="13"/>
      <c r="V61" s="13"/>
      <c r="W61" s="13"/>
      <c r="X61" s="13"/>
    </row>
    <row r="62" spans="1:24" ht="13" x14ac:dyDescent="0.3">
      <c r="A62" s="121" t="s">
        <v>165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3"/>
      <c r="L62" s="131" t="s">
        <v>166</v>
      </c>
      <c r="M62" s="132"/>
      <c r="N62" s="132"/>
      <c r="O62" s="132"/>
      <c r="P62" s="132"/>
      <c r="Q62" s="132"/>
      <c r="R62" s="132"/>
      <c r="S62" s="132"/>
      <c r="T62" s="133"/>
      <c r="U62" s="13"/>
      <c r="V62" s="13"/>
      <c r="W62" s="13"/>
      <c r="X62" s="13"/>
    </row>
    <row r="63" spans="1:24" ht="13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77" t="s">
        <v>167</v>
      </c>
      <c r="M63" s="78"/>
      <c r="N63" s="78"/>
      <c r="O63" s="78"/>
      <c r="P63" s="48" t="s">
        <v>168</v>
      </c>
      <c r="Q63" s="48" t="s">
        <v>169</v>
      </c>
      <c r="R63" s="49" t="s">
        <v>170</v>
      </c>
      <c r="S63" s="134" t="s">
        <v>171</v>
      </c>
      <c r="T63" s="135"/>
      <c r="U63" s="13"/>
      <c r="V63" s="13"/>
      <c r="W63" s="13"/>
      <c r="X63" s="13"/>
    </row>
    <row r="64" spans="1:24" ht="13" x14ac:dyDescent="0.25">
      <c r="A64" s="45" t="s">
        <v>147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6" t="s">
        <v>11</v>
      </c>
      <c r="M64" s="136"/>
      <c r="N64" s="136"/>
      <c r="O64" s="136"/>
      <c r="P64" s="14">
        <f>P42-P32</f>
        <v>2906963.7800000003</v>
      </c>
      <c r="Q64" s="14" t="s">
        <v>19</v>
      </c>
      <c r="R64" s="14" t="s">
        <v>19</v>
      </c>
      <c r="S64" s="136" t="s">
        <v>19</v>
      </c>
      <c r="T64" s="136"/>
      <c r="U64" s="13"/>
      <c r="V64" s="13"/>
      <c r="W64" s="13"/>
      <c r="X64" s="13"/>
    </row>
    <row r="65" spans="1:24" x14ac:dyDescent="0.25">
      <c r="A65" s="82" t="s">
        <v>172</v>
      </c>
      <c r="B65" s="82"/>
      <c r="C65" s="82"/>
      <c r="D65" s="82"/>
      <c r="E65" s="82"/>
      <c r="F65" s="13"/>
      <c r="G65" s="13"/>
      <c r="H65" s="13"/>
      <c r="I65" s="13"/>
      <c r="J65" s="13"/>
      <c r="K65" s="13"/>
      <c r="L65" s="136" t="s">
        <v>12</v>
      </c>
      <c r="M65" s="136"/>
      <c r="N65" s="136"/>
      <c r="O65" s="136"/>
      <c r="P65" s="14">
        <f>P32</f>
        <v>100000</v>
      </c>
      <c r="Q65" s="14" t="s">
        <v>19</v>
      </c>
      <c r="R65" s="14" t="s">
        <v>19</v>
      </c>
      <c r="S65" s="136" t="s">
        <v>19</v>
      </c>
      <c r="T65" s="136"/>
      <c r="U65" s="13"/>
      <c r="V65" s="13"/>
      <c r="W65" s="13"/>
      <c r="X65" s="13"/>
    </row>
    <row r="66" spans="1:24" x14ac:dyDescent="0.25">
      <c r="A66" s="82" t="s">
        <v>173</v>
      </c>
      <c r="B66" s="82"/>
      <c r="C66" s="82"/>
      <c r="D66" s="82"/>
      <c r="E66" s="82"/>
      <c r="F66" s="13"/>
      <c r="G66" s="13"/>
      <c r="H66" s="13"/>
      <c r="I66" s="13"/>
      <c r="J66" s="13"/>
      <c r="K66" s="13"/>
      <c r="L66" s="136" t="s">
        <v>15</v>
      </c>
      <c r="M66" s="136"/>
      <c r="N66" s="136"/>
      <c r="O66" s="136"/>
      <c r="P66" s="14" t="s">
        <v>19</v>
      </c>
      <c r="Q66" s="14" t="s">
        <v>19</v>
      </c>
      <c r="R66" s="14" t="s">
        <v>19</v>
      </c>
      <c r="S66" s="136" t="s">
        <v>19</v>
      </c>
      <c r="T66" s="136"/>
      <c r="U66" s="13"/>
      <c r="V66" s="13"/>
      <c r="W66" s="13"/>
      <c r="X66" s="13"/>
    </row>
    <row r="67" spans="1:24" x14ac:dyDescent="0.25">
      <c r="A67" s="82" t="s">
        <v>174</v>
      </c>
      <c r="B67" s="82"/>
      <c r="C67" s="82"/>
      <c r="D67" s="82"/>
      <c r="E67" s="82"/>
      <c r="F67" s="13"/>
      <c r="G67" s="13"/>
      <c r="H67" s="13"/>
      <c r="I67" s="13"/>
      <c r="J67" s="13"/>
      <c r="K67" s="13"/>
      <c r="L67" s="136" t="s">
        <v>16</v>
      </c>
      <c r="M67" s="136"/>
      <c r="N67" s="136"/>
      <c r="O67" s="136"/>
      <c r="P67" s="14" t="s">
        <v>19</v>
      </c>
      <c r="Q67" s="14" t="s">
        <v>19</v>
      </c>
      <c r="R67" s="14" t="s">
        <v>19</v>
      </c>
      <c r="S67" s="136" t="s">
        <v>19</v>
      </c>
      <c r="T67" s="136"/>
      <c r="U67" s="13"/>
      <c r="V67" s="13"/>
      <c r="W67" s="13"/>
      <c r="X67" s="13"/>
    </row>
    <row r="68" spans="1:24" x14ac:dyDescent="0.25">
      <c r="A68" s="25"/>
      <c r="B68" s="25"/>
      <c r="C68" s="25"/>
      <c r="D68" s="25"/>
      <c r="E68" s="25"/>
      <c r="F68" s="13"/>
      <c r="G68" s="13"/>
      <c r="H68" s="13"/>
      <c r="I68" s="13"/>
      <c r="J68" s="13"/>
      <c r="K68" s="13"/>
      <c r="L68" s="136" t="s">
        <v>175</v>
      </c>
      <c r="M68" s="136"/>
      <c r="N68" s="136"/>
      <c r="O68" s="136"/>
      <c r="P68" s="14" t="s">
        <v>19</v>
      </c>
      <c r="Q68" s="14" t="s">
        <v>19</v>
      </c>
      <c r="R68" s="14" t="s">
        <v>19</v>
      </c>
      <c r="S68" s="136" t="s">
        <v>19</v>
      </c>
      <c r="T68" s="136"/>
      <c r="U68" s="13"/>
      <c r="V68" s="13"/>
      <c r="W68" s="13"/>
      <c r="X68" s="13"/>
    </row>
    <row r="69" spans="1:24" ht="13" x14ac:dyDescent="0.25">
      <c r="A69" s="45" t="s">
        <v>148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6" t="s">
        <v>21</v>
      </c>
      <c r="M69" s="136"/>
      <c r="N69" s="136"/>
      <c r="O69" s="136"/>
      <c r="P69" s="14" t="s">
        <v>19</v>
      </c>
      <c r="Q69" s="14" t="s">
        <v>19</v>
      </c>
      <c r="R69" s="14" t="s">
        <v>19</v>
      </c>
      <c r="S69" s="136" t="s">
        <v>19</v>
      </c>
      <c r="T69" s="136"/>
      <c r="U69" s="13"/>
      <c r="V69" s="13"/>
      <c r="W69" s="13"/>
      <c r="X69" s="13"/>
    </row>
    <row r="70" spans="1:24" x14ac:dyDescent="0.25">
      <c r="A70" s="82" t="s">
        <v>176</v>
      </c>
      <c r="B70" s="82"/>
      <c r="C70" s="82"/>
      <c r="D70" s="82"/>
      <c r="E70" s="82"/>
      <c r="F70" s="13"/>
      <c r="G70" s="13"/>
      <c r="H70" s="13"/>
      <c r="I70" s="13"/>
      <c r="J70" s="13"/>
      <c r="K70" s="13"/>
      <c r="L70" s="136" t="s">
        <v>20</v>
      </c>
      <c r="M70" s="136"/>
      <c r="N70" s="136"/>
      <c r="O70" s="136"/>
      <c r="P70" s="14" t="s">
        <v>19</v>
      </c>
      <c r="Q70" s="14" t="s">
        <v>19</v>
      </c>
      <c r="R70" s="14" t="s">
        <v>19</v>
      </c>
      <c r="S70" s="136" t="s">
        <v>19</v>
      </c>
      <c r="T70" s="136"/>
      <c r="U70" s="13"/>
      <c r="V70" s="13"/>
      <c r="W70" s="13"/>
      <c r="X70" s="13"/>
    </row>
    <row r="71" spans="1:24" x14ac:dyDescent="0.25">
      <c r="A71" s="82" t="s">
        <v>177</v>
      </c>
      <c r="B71" s="82"/>
      <c r="C71" s="82"/>
      <c r="D71" s="82"/>
      <c r="E71" s="82"/>
      <c r="F71" s="13"/>
      <c r="G71" s="13"/>
      <c r="H71" s="13"/>
      <c r="I71" s="13"/>
      <c r="J71" s="13"/>
      <c r="K71" s="13"/>
      <c r="L71" s="34"/>
      <c r="M71" s="34"/>
      <c r="N71" s="34"/>
      <c r="O71" s="34"/>
      <c r="P71" s="34"/>
      <c r="Q71" s="34"/>
      <c r="R71" s="34"/>
      <c r="S71" s="34"/>
      <c r="T71" s="34"/>
      <c r="U71" s="13"/>
      <c r="V71" s="13"/>
      <c r="W71" s="13"/>
      <c r="X71" s="13"/>
    </row>
    <row r="72" spans="1:24" x14ac:dyDescent="0.25">
      <c r="A72" s="82" t="s">
        <v>178</v>
      </c>
      <c r="B72" s="82"/>
      <c r="C72" s="82"/>
      <c r="D72" s="82"/>
      <c r="E72" s="82"/>
      <c r="F72" s="13"/>
      <c r="G72" s="13"/>
      <c r="H72" s="13"/>
      <c r="I72" s="13"/>
      <c r="J72" s="13"/>
      <c r="K72" s="13"/>
      <c r="L72" s="34"/>
      <c r="M72" s="34"/>
      <c r="N72" s="34"/>
      <c r="O72" s="34"/>
      <c r="P72" s="34"/>
      <c r="Q72" s="34"/>
      <c r="R72" s="34"/>
      <c r="S72" s="34"/>
      <c r="T72" s="34"/>
      <c r="U72" s="13"/>
      <c r="V72" s="13"/>
      <c r="W72" s="13"/>
      <c r="X72" s="13"/>
    </row>
    <row r="73" spans="1:24" x14ac:dyDescent="0.25">
      <c r="A73" s="82" t="s">
        <v>179</v>
      </c>
      <c r="B73" s="82"/>
      <c r="C73" s="82"/>
      <c r="D73" s="82"/>
      <c r="E73" s="82"/>
      <c r="F73" s="13"/>
      <c r="G73" s="13"/>
      <c r="H73" s="13"/>
      <c r="I73" s="13"/>
      <c r="J73" s="13"/>
      <c r="K73" s="13"/>
      <c r="L73" s="34"/>
      <c r="M73" s="34"/>
      <c r="N73" s="34"/>
      <c r="O73" s="34"/>
      <c r="P73" s="34"/>
      <c r="Q73" s="34"/>
      <c r="R73" s="34"/>
      <c r="S73" s="34"/>
      <c r="T73" s="34"/>
      <c r="U73" s="13"/>
      <c r="V73" s="13"/>
      <c r="W73" s="13"/>
      <c r="X73" s="13"/>
    </row>
    <row r="74" spans="1:24" x14ac:dyDescent="0.25">
      <c r="A74" s="82" t="s">
        <v>180</v>
      </c>
      <c r="B74" s="82"/>
      <c r="C74" s="82"/>
      <c r="D74" s="82"/>
      <c r="E74" s="82"/>
      <c r="F74" s="13"/>
      <c r="G74" s="13"/>
      <c r="H74" s="13"/>
      <c r="I74" s="13"/>
      <c r="J74" s="13"/>
      <c r="K74" s="13"/>
      <c r="L74" s="34"/>
      <c r="M74" s="34"/>
      <c r="N74" s="34"/>
      <c r="O74" s="34"/>
      <c r="P74" s="34"/>
      <c r="Q74" s="34"/>
      <c r="R74" s="34"/>
      <c r="S74" s="34"/>
      <c r="T74" s="34"/>
      <c r="U74" s="13"/>
      <c r="V74" s="13"/>
      <c r="W74" s="13"/>
      <c r="X74" s="13"/>
    </row>
    <row r="75" spans="1:24" x14ac:dyDescent="0.25">
      <c r="A75" s="82" t="s">
        <v>181</v>
      </c>
      <c r="B75" s="82"/>
      <c r="C75" s="82"/>
      <c r="D75" s="82"/>
      <c r="E75" s="82"/>
      <c r="F75" s="13"/>
      <c r="G75" s="13"/>
      <c r="H75" s="13"/>
      <c r="I75" s="13"/>
      <c r="J75" s="13"/>
      <c r="K75" s="13"/>
      <c r="L75" s="34"/>
      <c r="M75" s="34"/>
      <c r="N75" s="34"/>
      <c r="O75" s="34"/>
      <c r="P75" s="34"/>
      <c r="Q75" s="34"/>
      <c r="R75" s="34"/>
      <c r="S75" s="34"/>
      <c r="T75" s="34"/>
      <c r="U75" s="13"/>
      <c r="V75" s="13"/>
      <c r="W75" s="13"/>
      <c r="X75" s="13"/>
    </row>
    <row r="76" spans="1:24" x14ac:dyDescent="0.25">
      <c r="A76" s="25"/>
      <c r="B76" s="25"/>
      <c r="C76" s="25"/>
      <c r="D76" s="25"/>
      <c r="E76" s="25"/>
      <c r="F76" s="13"/>
      <c r="G76" s="13"/>
      <c r="H76" s="13"/>
      <c r="I76" s="13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  <c r="U76" s="13"/>
      <c r="V76" s="13"/>
      <c r="W76" s="13"/>
      <c r="X76" s="13"/>
    </row>
    <row r="77" spans="1:24" ht="13" x14ac:dyDescent="0.25">
      <c r="A77" s="45" t="s">
        <v>182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  <c r="U77" s="13"/>
      <c r="V77" s="13"/>
      <c r="W77" s="13"/>
      <c r="X77" s="13"/>
    </row>
    <row r="78" spans="1:24" x14ac:dyDescent="0.25">
      <c r="A78" s="121" t="s">
        <v>183</v>
      </c>
      <c r="B78" s="121"/>
      <c r="C78" s="121"/>
      <c r="D78" s="13"/>
      <c r="E78" s="13"/>
      <c r="F78" s="13"/>
      <c r="G78" s="13"/>
      <c r="H78" s="13"/>
      <c r="I78" s="13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 x14ac:dyDescent="0.25">
      <c r="A79" s="121" t="s">
        <v>184</v>
      </c>
      <c r="B79" s="121"/>
      <c r="C79" s="121"/>
      <c r="D79" s="13"/>
      <c r="E79" s="13"/>
      <c r="F79" s="13"/>
      <c r="G79" s="13"/>
      <c r="H79" s="13"/>
      <c r="I79" s="13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 x14ac:dyDescent="0.25">
      <c r="A80" s="121" t="s">
        <v>185</v>
      </c>
      <c r="B80" s="121"/>
      <c r="C80" s="121"/>
      <c r="D80" s="13"/>
      <c r="E80" s="13"/>
      <c r="F80" s="13"/>
      <c r="G80" s="13"/>
      <c r="H80" s="13"/>
      <c r="I80" s="13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x14ac:dyDescent="0.25">
      <c r="A81" s="121" t="s">
        <v>186</v>
      </c>
      <c r="B81" s="121"/>
      <c r="C81" s="121"/>
      <c r="D81" s="13"/>
      <c r="E81" s="13"/>
      <c r="F81" s="13"/>
      <c r="G81" s="13"/>
      <c r="H81" s="13"/>
      <c r="I81" s="13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x14ac:dyDescent="0.25">
      <c r="A82" s="121" t="s">
        <v>187</v>
      </c>
      <c r="B82" s="121"/>
      <c r="C82" s="121"/>
      <c r="D82" s="13"/>
      <c r="E82" s="13"/>
      <c r="F82" s="13"/>
      <c r="G82" s="13"/>
      <c r="H82" s="13"/>
      <c r="I82" s="13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x14ac:dyDescent="0.25">
      <c r="A83" s="82"/>
      <c r="B83" s="82"/>
      <c r="C83" s="82"/>
      <c r="D83" s="82"/>
      <c r="E83" s="82"/>
      <c r="F83" s="13"/>
      <c r="G83" s="13"/>
      <c r="H83" s="13"/>
      <c r="I83" s="13"/>
      <c r="J83" s="34"/>
      <c r="K83" s="34"/>
      <c r="L83" s="13"/>
      <c r="M83" s="13"/>
      <c r="N83" s="13"/>
      <c r="O83" s="13"/>
      <c r="P83" s="13"/>
      <c r="Q83" s="13"/>
      <c r="R83" s="13"/>
      <c r="S83" s="13"/>
      <c r="T83" s="13"/>
      <c r="U83" s="34"/>
      <c r="V83" s="34"/>
      <c r="W83" s="34"/>
      <c r="X83" s="34"/>
    </row>
  </sheetData>
  <mergeCells count="79">
    <mergeCell ref="A82:C82"/>
    <mergeCell ref="A83:E83"/>
    <mergeCell ref="A74:E74"/>
    <mergeCell ref="A75:E75"/>
    <mergeCell ref="A78:C78"/>
    <mergeCell ref="A79:C79"/>
    <mergeCell ref="A80:C80"/>
    <mergeCell ref="A81:C81"/>
    <mergeCell ref="A70:E70"/>
    <mergeCell ref="L70:O70"/>
    <mergeCell ref="S70:T70"/>
    <mergeCell ref="A71:E71"/>
    <mergeCell ref="A72:E72"/>
    <mergeCell ref="A73:E73"/>
    <mergeCell ref="A67:E67"/>
    <mergeCell ref="L67:O67"/>
    <mergeCell ref="S67:T67"/>
    <mergeCell ref="L68:O68"/>
    <mergeCell ref="S68:T68"/>
    <mergeCell ref="L69:O69"/>
    <mergeCell ref="S69:T69"/>
    <mergeCell ref="L64:O64"/>
    <mergeCell ref="S64:T64"/>
    <mergeCell ref="A65:E65"/>
    <mergeCell ref="L65:O65"/>
    <mergeCell ref="S65:T65"/>
    <mergeCell ref="A66:E66"/>
    <mergeCell ref="L66:O66"/>
    <mergeCell ref="S66:T66"/>
    <mergeCell ref="L60:P60"/>
    <mergeCell ref="L61:O61"/>
    <mergeCell ref="A62:J62"/>
    <mergeCell ref="L62:T62"/>
    <mergeCell ref="L63:O63"/>
    <mergeCell ref="S63:T63"/>
    <mergeCell ref="A53:M53"/>
    <mergeCell ref="A54:N54"/>
    <mergeCell ref="A55:M55"/>
    <mergeCell ref="A56:M56"/>
    <mergeCell ref="A59:J59"/>
    <mergeCell ref="L59:T59"/>
    <mergeCell ref="A47:J47"/>
    <mergeCell ref="A48:N48"/>
    <mergeCell ref="A49:M49"/>
    <mergeCell ref="A50:M50"/>
    <mergeCell ref="A51:M51"/>
    <mergeCell ref="A52:M52"/>
    <mergeCell ref="A46:N46"/>
    <mergeCell ref="O7:O9"/>
    <mergeCell ref="P7:X7"/>
    <mergeCell ref="H8:H9"/>
    <mergeCell ref="I8:I9"/>
    <mergeCell ref="P8:P9"/>
    <mergeCell ref="S8:S9"/>
    <mergeCell ref="T8:T9"/>
    <mergeCell ref="V8:V9"/>
    <mergeCell ref="A43:N43"/>
    <mergeCell ref="A44:N44"/>
    <mergeCell ref="A45:N45"/>
    <mergeCell ref="Y7:Y9"/>
    <mergeCell ref="A1:T1"/>
    <mergeCell ref="A2:T2"/>
    <mergeCell ref="A4:T4"/>
    <mergeCell ref="A7:A9"/>
    <mergeCell ref="B7:B9"/>
    <mergeCell ref="U8:U9"/>
    <mergeCell ref="G7:G9"/>
    <mergeCell ref="H7:J7"/>
    <mergeCell ref="K7:K9"/>
    <mergeCell ref="C7:C9"/>
    <mergeCell ref="D7:D9"/>
    <mergeCell ref="Q8:Q9"/>
    <mergeCell ref="R8:R9"/>
    <mergeCell ref="E7:E9"/>
    <mergeCell ref="F7:F9"/>
    <mergeCell ref="N7:N9"/>
    <mergeCell ref="J8:J9"/>
    <mergeCell ref="L7:L9"/>
    <mergeCell ref="M7:M9"/>
  </mergeCells>
  <phoneticPr fontId="26" type="noConversion"/>
  <pageMargins left="0.25" right="0.25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O41"/>
  <sheetViews>
    <sheetView topLeftCell="A5" workbookViewId="0">
      <selection activeCell="E21" sqref="E21"/>
    </sheetView>
  </sheetViews>
  <sheetFormatPr defaultRowHeight="12.5" x14ac:dyDescent="0.25"/>
  <cols>
    <col min="1" max="1" width="26.81640625" customWidth="1"/>
    <col min="2" max="2" width="18.81640625" customWidth="1"/>
    <col min="3" max="3" width="28.81640625" customWidth="1"/>
    <col min="4" max="4" width="31.54296875" bestFit="1" customWidth="1"/>
    <col min="5" max="5" width="17.453125" bestFit="1" customWidth="1"/>
    <col min="6" max="6" width="16.81640625" customWidth="1"/>
    <col min="7" max="7" width="11.453125" bestFit="1" customWidth="1"/>
    <col min="8" max="8" width="11.453125" customWidth="1"/>
    <col min="9" max="9" width="22.453125" bestFit="1" customWidth="1"/>
    <col min="10" max="10" width="22.1796875" bestFit="1" customWidth="1"/>
    <col min="11" max="11" width="26.54296875" bestFit="1" customWidth="1"/>
    <col min="12" max="12" width="28" bestFit="1" customWidth="1"/>
    <col min="13" max="13" width="12.7265625" bestFit="1" customWidth="1"/>
    <col min="14" max="14" width="15.26953125" bestFit="1" customWidth="1"/>
    <col min="15" max="15" width="30.26953125" customWidth="1"/>
  </cols>
  <sheetData>
    <row r="1" spans="1:15" ht="17.5" x14ac:dyDescent="0.25">
      <c r="A1" s="72" t="s">
        <v>328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7.5" x14ac:dyDescent="0.25">
      <c r="A2" s="72" t="s">
        <v>224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5" x14ac:dyDescent="0.25">
      <c r="A3" s="92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3"/>
      <c r="N3" s="13"/>
      <c r="O3" s="13"/>
    </row>
    <row r="4" spans="1:15" ht="18" x14ac:dyDescent="0.25">
      <c r="A4" s="93" t="s">
        <v>188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8" x14ac:dyDescent="0.25">
      <c r="A5" s="2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3" x14ac:dyDescent="0.25">
      <c r="A7" s="89" t="s">
        <v>189</v>
      </c>
      <c r="B7" s="96" t="s">
        <v>190</v>
      </c>
      <c r="C7" s="88" t="s">
        <v>191</v>
      </c>
      <c r="D7" s="139" t="s">
        <v>192</v>
      </c>
      <c r="E7" s="96" t="s">
        <v>193</v>
      </c>
      <c r="F7" s="88" t="s">
        <v>194</v>
      </c>
      <c r="G7" s="88" t="s">
        <v>195</v>
      </c>
      <c r="H7" s="88" t="s">
        <v>355</v>
      </c>
      <c r="I7" s="88" t="s">
        <v>196</v>
      </c>
      <c r="J7" s="137" t="s">
        <v>197</v>
      </c>
      <c r="K7" s="137" t="s">
        <v>198</v>
      </c>
      <c r="L7" s="88" t="s">
        <v>199</v>
      </c>
      <c r="M7" s="88" t="s">
        <v>200</v>
      </c>
      <c r="N7" s="88"/>
      <c r="O7" s="89" t="s">
        <v>201</v>
      </c>
    </row>
    <row r="8" spans="1:15" x14ac:dyDescent="0.25">
      <c r="A8" s="138"/>
      <c r="B8" s="97"/>
      <c r="C8" s="73"/>
      <c r="D8" s="139"/>
      <c r="E8" s="97"/>
      <c r="F8" s="73"/>
      <c r="G8" s="73"/>
      <c r="H8" s="73"/>
      <c r="I8" s="73"/>
      <c r="J8" s="137"/>
      <c r="K8" s="137"/>
      <c r="L8" s="73"/>
      <c r="M8" s="89" t="s">
        <v>202</v>
      </c>
      <c r="N8" s="89" t="s">
        <v>203</v>
      </c>
      <c r="O8" s="101"/>
    </row>
    <row r="9" spans="1:15" x14ac:dyDescent="0.25">
      <c r="A9" s="102"/>
      <c r="B9" s="97"/>
      <c r="C9" s="73"/>
      <c r="D9" s="139"/>
      <c r="E9" s="97"/>
      <c r="F9" s="73"/>
      <c r="G9" s="73"/>
      <c r="H9" s="73"/>
      <c r="I9" s="73"/>
      <c r="J9" s="137"/>
      <c r="K9" s="137"/>
      <c r="L9" s="73"/>
      <c r="M9" s="90"/>
      <c r="N9" s="90"/>
      <c r="O9" s="90"/>
    </row>
    <row r="10" spans="1:15" ht="54" customHeight="1" x14ac:dyDescent="0.25">
      <c r="A10" s="39" t="str">
        <f>'Scheda D'!A32</f>
        <v>.0199660606200800029</v>
      </c>
      <c r="B10" s="16"/>
      <c r="C10" s="40" t="str">
        <f>'Scheda D'!N32</f>
        <v>Manutenzione straordinaria strada comunale Morrone accesso al serbatoio idrico</v>
      </c>
      <c r="D10" s="16" t="str">
        <f>'Scheda D'!E31</f>
        <v>ing. Luigi Colaiacovo</v>
      </c>
      <c r="E10" s="32">
        <f>'Scheda D'!P32</f>
        <v>100000</v>
      </c>
      <c r="F10" s="32">
        <f>'Scheda D'!T32</f>
        <v>100000</v>
      </c>
      <c r="G10" s="16" t="s">
        <v>307</v>
      </c>
      <c r="H10" s="16" t="s">
        <v>355</v>
      </c>
      <c r="I10" s="16">
        <v>1</v>
      </c>
      <c r="J10" s="16" t="s">
        <v>308</v>
      </c>
      <c r="K10" s="16" t="s">
        <v>308</v>
      </c>
      <c r="L10" s="16" t="s">
        <v>320</v>
      </c>
      <c r="M10" s="16" t="s">
        <v>225</v>
      </c>
      <c r="N10" s="40" t="s">
        <v>310</v>
      </c>
      <c r="O10" s="16" t="s">
        <v>225</v>
      </c>
    </row>
    <row r="11" spans="1:15" ht="54" x14ac:dyDescent="0.25">
      <c r="A11" s="39" t="str">
        <f>'Scheda D'!A34</f>
        <v>.0199660606202000031</v>
      </c>
      <c r="B11" s="16"/>
      <c r="C11" s="40" t="str">
        <f>'Scheda D'!N34</f>
        <v>MIGLIORAMENTO SISMICO SEDE COMUNALE</v>
      </c>
      <c r="D11" s="16" t="str">
        <f>'Scheda D'!E32</f>
        <v>ing. Luigi Colaiacovo</v>
      </c>
      <c r="E11" s="32">
        <f>'Scheda D'!P34</f>
        <v>196876</v>
      </c>
      <c r="F11" s="32">
        <f>'Scheda D'!T34</f>
        <v>196876</v>
      </c>
      <c r="G11" s="16" t="s">
        <v>322</v>
      </c>
      <c r="H11" s="16"/>
      <c r="I11" s="16">
        <v>1</v>
      </c>
      <c r="J11" s="16" t="s">
        <v>321</v>
      </c>
      <c r="K11" s="16" t="s">
        <v>308</v>
      </c>
      <c r="L11" s="16" t="s">
        <v>334</v>
      </c>
      <c r="M11" s="16">
        <v>245743</v>
      </c>
      <c r="N11" s="40" t="s">
        <v>309</v>
      </c>
      <c r="O11" s="16" t="s">
        <v>225</v>
      </c>
    </row>
    <row r="12" spans="1:15" ht="67.5" x14ac:dyDescent="0.25">
      <c r="A12" s="39" t="str">
        <f>'Scheda D'!A33</f>
        <v>.0199660606200800030</v>
      </c>
      <c r="B12" s="16"/>
      <c r="C12" s="40" t="str">
        <f>'Scheda D'!N33</f>
        <v>LAVORI DI COMPLETAMENTO EX SCUOLA ADIBITA A CENTRO CULTURALE/RICREATIVO CON ANNESSA BIBLIOTECA</v>
      </c>
      <c r="D12" s="16" t="str">
        <f>'Scheda D'!E33</f>
        <v>ing. Luigi Colaiacovo</v>
      </c>
      <c r="E12" s="32">
        <f>'Scheda D'!P33</f>
        <v>55000</v>
      </c>
      <c r="F12" s="32">
        <f>'Scheda D'!T33</f>
        <v>55000</v>
      </c>
      <c r="G12" s="16" t="s">
        <v>322</v>
      </c>
      <c r="H12" s="16"/>
      <c r="I12" s="16">
        <v>1</v>
      </c>
      <c r="J12" s="16" t="s">
        <v>308</v>
      </c>
      <c r="K12" s="16" t="s">
        <v>308</v>
      </c>
      <c r="L12" s="16" t="s">
        <v>320</v>
      </c>
      <c r="M12" s="16" t="s">
        <v>225</v>
      </c>
      <c r="N12" s="40" t="s">
        <v>310</v>
      </c>
      <c r="O12" s="16" t="s">
        <v>225</v>
      </c>
    </row>
    <row r="13" spans="1:15" ht="46.5" customHeight="1" x14ac:dyDescent="0.25">
      <c r="A13" s="39" t="str">
        <f>'Scheda D'!A41</f>
        <v>.0199660606200800039</v>
      </c>
      <c r="B13" s="57"/>
      <c r="C13" s="40" t="str">
        <f>'Scheda D'!N41</f>
        <v>Riqualificazione giardino della Memoria Colle San Giovanni</v>
      </c>
      <c r="D13" s="16" t="str">
        <f>'Scheda D'!E34</f>
        <v>ing. Luigi Colaiacovo</v>
      </c>
      <c r="E13" s="32">
        <f>'Scheda D'!P41</f>
        <v>40000</v>
      </c>
      <c r="F13" s="32">
        <f t="shared" ref="F13:F20" si="0">E13</f>
        <v>40000</v>
      </c>
      <c r="G13" s="16" t="s">
        <v>322</v>
      </c>
      <c r="H13" s="16"/>
      <c r="I13" s="16">
        <v>1</v>
      </c>
      <c r="J13" s="16" t="s">
        <v>308</v>
      </c>
      <c r="K13" s="16" t="s">
        <v>308</v>
      </c>
      <c r="L13" s="16" t="s">
        <v>320</v>
      </c>
      <c r="M13" s="16" t="s">
        <v>225</v>
      </c>
      <c r="N13" s="40" t="s">
        <v>310</v>
      </c>
      <c r="O13" s="16" t="s">
        <v>225</v>
      </c>
    </row>
    <row r="14" spans="1:15" ht="46.5" customHeight="1" x14ac:dyDescent="0.25">
      <c r="A14" s="39" t="str">
        <f>'Scheda D'!A40</f>
        <v>.0199660606202000038</v>
      </c>
      <c r="B14" s="16"/>
      <c r="C14" s="59" t="str">
        <f>'Scheda D'!N40</f>
        <v>Interventi sulla viabilità ed efficientamento energetico pubblica illuminazione</v>
      </c>
      <c r="D14" s="16" t="str">
        <f>'Scheda D'!E35</f>
        <v>ing. Luigi Colaiacovo</v>
      </c>
      <c r="E14" s="32">
        <f>'Scheda D'!P40</f>
        <v>100000</v>
      </c>
      <c r="F14" s="32">
        <f t="shared" si="0"/>
        <v>100000</v>
      </c>
      <c r="G14" s="16" t="s">
        <v>322</v>
      </c>
      <c r="H14" s="16"/>
      <c r="I14" s="16">
        <v>1</v>
      </c>
      <c r="J14" s="16" t="s">
        <v>308</v>
      </c>
      <c r="K14" s="16" t="s">
        <v>308</v>
      </c>
      <c r="L14" s="16" t="s">
        <v>334</v>
      </c>
      <c r="M14" s="22"/>
      <c r="N14" s="40" t="s">
        <v>310</v>
      </c>
      <c r="O14" s="16" t="s">
        <v>225</v>
      </c>
    </row>
    <row r="15" spans="1:15" ht="58.5" customHeight="1" x14ac:dyDescent="0.25">
      <c r="A15" s="39" t="str">
        <f>'Scheda D'!A20</f>
        <v>.0199660606200800011</v>
      </c>
      <c r="B15" s="16"/>
      <c r="C15" s="60" t="str">
        <f>'Scheda D'!N20</f>
        <v>Adeguamento gienico ed impiantistico edificio adibito a sede comunale</v>
      </c>
      <c r="D15" s="16" t="str">
        <f>'Scheda D'!E36</f>
        <v>ing. Luigi Colaiacovo</v>
      </c>
      <c r="E15" s="32">
        <f>'Scheda D'!P20</f>
        <v>331053.90000000002</v>
      </c>
      <c r="F15" s="32">
        <f t="shared" si="0"/>
        <v>331053.90000000002</v>
      </c>
      <c r="G15" s="16" t="s">
        <v>322</v>
      </c>
      <c r="H15" s="16"/>
      <c r="I15" s="16">
        <v>1</v>
      </c>
      <c r="J15" s="16" t="s">
        <v>308</v>
      </c>
      <c r="K15" s="16" t="s">
        <v>308</v>
      </c>
      <c r="L15" s="16" t="s">
        <v>320</v>
      </c>
      <c r="M15" s="16">
        <v>245743</v>
      </c>
      <c r="N15" s="40" t="s">
        <v>309</v>
      </c>
      <c r="O15" s="16" t="s">
        <v>225</v>
      </c>
    </row>
    <row r="16" spans="1:15" ht="108" x14ac:dyDescent="0.25">
      <c r="A16" s="61" t="str">
        <f>'Scheda D'!A35</f>
        <v>.0199660606202000032</v>
      </c>
      <c r="B16" s="16"/>
      <c r="C16" s="59" t="str">
        <f>'Scheda D'!N35</f>
        <v>LAVORI PER LA MESSA IN SICUREZZA, RISANAMENTO DISSESTI IDROGEOLOGICI E REGIMENTAZIONE DELLE ACQUE METEORICHE DELLE STRADE COMUNALI PALMIERI - BAGNOLI ED ALTRI TRATTI VARI</v>
      </c>
      <c r="D16" s="16" t="str">
        <f>'Scheda D'!E37</f>
        <v>ing. Luigi Colaiacovo</v>
      </c>
      <c r="E16" s="32">
        <f>'Scheda D'!P35</f>
        <v>999033.88</v>
      </c>
      <c r="F16" s="32">
        <f t="shared" si="0"/>
        <v>999033.88</v>
      </c>
      <c r="G16" s="16" t="s">
        <v>307</v>
      </c>
      <c r="H16" s="16" t="s">
        <v>355</v>
      </c>
      <c r="I16" s="16">
        <v>1</v>
      </c>
      <c r="J16" s="16" t="s">
        <v>308</v>
      </c>
      <c r="K16" s="16" t="s">
        <v>308</v>
      </c>
      <c r="L16" s="16" t="s">
        <v>320</v>
      </c>
      <c r="M16" s="16">
        <v>245743</v>
      </c>
      <c r="N16" s="40" t="s">
        <v>309</v>
      </c>
      <c r="O16" s="16" t="s">
        <v>225</v>
      </c>
    </row>
    <row r="17" spans="1:15" ht="46.5" customHeight="1" x14ac:dyDescent="0.25">
      <c r="A17" s="39" t="str">
        <f>'Scheda D'!A37</f>
        <v>.0199660606202000035</v>
      </c>
      <c r="B17" s="16"/>
      <c r="C17" s="60" t="str">
        <f>'Scheda D'!N37</f>
        <v>fondo di progettazione frana cimitero e provinciale</v>
      </c>
      <c r="D17" s="16" t="str">
        <f>'Scheda D'!E38</f>
        <v>ing. Luigi Colaiacovo</v>
      </c>
      <c r="E17" s="32">
        <f>'Scheda D'!T37</f>
        <v>70000</v>
      </c>
      <c r="F17" s="32">
        <f t="shared" si="0"/>
        <v>70000</v>
      </c>
      <c r="G17" s="16" t="s">
        <v>307</v>
      </c>
      <c r="H17" s="16"/>
      <c r="I17" s="16">
        <v>1</v>
      </c>
      <c r="J17" s="16" t="s">
        <v>308</v>
      </c>
      <c r="K17" s="16" t="s">
        <v>308</v>
      </c>
      <c r="L17" s="16" t="s">
        <v>334</v>
      </c>
      <c r="M17" s="16" t="s">
        <v>225</v>
      </c>
      <c r="N17" s="40" t="s">
        <v>310</v>
      </c>
      <c r="O17" s="16" t="s">
        <v>225</v>
      </c>
    </row>
    <row r="18" spans="1:15" ht="46.5" customHeight="1" x14ac:dyDescent="0.25">
      <c r="A18" s="39" t="str">
        <f>'Scheda D'!A38</f>
        <v>.0199660606200800036</v>
      </c>
      <c r="B18" s="16"/>
      <c r="C18" s="40" t="str">
        <f>'Scheda D'!N38</f>
        <v>fondo di progettazione adeguamento sede comunale</v>
      </c>
      <c r="D18" s="16" t="str">
        <f>'Scheda D'!E39</f>
        <v>ing. Luigi Colaiacovo</v>
      </c>
      <c r="E18" s="32">
        <f>'Scheda D'!P38</f>
        <v>65000</v>
      </c>
      <c r="F18" s="32">
        <f t="shared" si="0"/>
        <v>65000</v>
      </c>
      <c r="G18" s="16" t="s">
        <v>322</v>
      </c>
      <c r="H18" s="16"/>
      <c r="I18" s="16">
        <v>1</v>
      </c>
      <c r="J18" s="16" t="s">
        <v>308</v>
      </c>
      <c r="K18" s="16" t="s">
        <v>308</v>
      </c>
      <c r="L18" s="16" t="s">
        <v>334</v>
      </c>
      <c r="M18" s="16" t="s">
        <v>225</v>
      </c>
      <c r="N18" s="40" t="s">
        <v>310</v>
      </c>
      <c r="O18" s="16" t="s">
        <v>225</v>
      </c>
    </row>
    <row r="19" spans="1:15" ht="46.5" customHeight="1" x14ac:dyDescent="0.25">
      <c r="A19" s="39" t="str">
        <f>'Scheda D'!A39</f>
        <v>.0199660606202000037</v>
      </c>
      <c r="B19" s="16"/>
      <c r="C19" s="40" t="str">
        <f>'Scheda D'!N39</f>
        <v>fondo di progettazione fadeguamento ex scuola media</v>
      </c>
      <c r="D19" s="16" t="str">
        <f>'Scheda D'!E40</f>
        <v>ing. Luigi Colaiacovo</v>
      </c>
      <c r="E19" s="32">
        <f>'Scheda D'!P39</f>
        <v>60000</v>
      </c>
      <c r="F19" s="32">
        <f t="shared" si="0"/>
        <v>60000</v>
      </c>
      <c r="G19" s="16" t="s">
        <v>322</v>
      </c>
      <c r="H19" s="16"/>
      <c r="I19" s="16">
        <v>1</v>
      </c>
      <c r="J19" s="16" t="s">
        <v>308</v>
      </c>
      <c r="K19" s="16" t="s">
        <v>308</v>
      </c>
      <c r="L19" s="16" t="s">
        <v>334</v>
      </c>
      <c r="M19" s="16" t="s">
        <v>225</v>
      </c>
      <c r="N19" s="40" t="s">
        <v>310</v>
      </c>
      <c r="O19" s="16" t="s">
        <v>225</v>
      </c>
    </row>
    <row r="20" spans="1:15" ht="63" customHeight="1" x14ac:dyDescent="0.25">
      <c r="A20" s="39" t="str">
        <f>'Scheda D'!A36</f>
        <v>.0199660606200800033</v>
      </c>
      <c r="B20" s="16"/>
      <c r="C20" s="40" t="str">
        <f>'Scheda D'!N36</f>
        <v>MESSA IN SICUREZZA MOVIMENTO FRANOSO PROVINCIALE ECIMITERO CITTADINO</v>
      </c>
      <c r="D20" s="16" t="str">
        <f>'Scheda D'!E41</f>
        <v>ing. Luigi Colaiacovo</v>
      </c>
      <c r="E20" s="32">
        <f>'Scheda D'!P36</f>
        <v>990000</v>
      </c>
      <c r="F20" s="32">
        <f t="shared" si="0"/>
        <v>990000</v>
      </c>
      <c r="G20" s="16" t="s">
        <v>307</v>
      </c>
      <c r="H20" s="16"/>
      <c r="I20" s="16">
        <v>1</v>
      </c>
      <c r="J20" s="16" t="s">
        <v>308</v>
      </c>
      <c r="K20" s="16" t="s">
        <v>308</v>
      </c>
      <c r="L20" s="16" t="s">
        <v>334</v>
      </c>
      <c r="M20" s="16">
        <v>245743</v>
      </c>
      <c r="N20" s="40" t="s">
        <v>309</v>
      </c>
      <c r="O20" s="16" t="s">
        <v>225</v>
      </c>
    </row>
    <row r="21" spans="1:15" ht="24" customHeight="1" x14ac:dyDescent="0.25">
      <c r="A21" s="42"/>
      <c r="B21" s="22"/>
      <c r="C21" s="43"/>
      <c r="D21" s="22"/>
      <c r="E21" s="58">
        <f>SUM(E10:E20)</f>
        <v>3006963.7800000003</v>
      </c>
      <c r="F21" s="58"/>
      <c r="G21" s="22"/>
      <c r="H21" s="22"/>
      <c r="I21" s="22"/>
      <c r="J21" s="22"/>
      <c r="K21" s="22"/>
      <c r="L21" s="22"/>
      <c r="M21" s="22"/>
      <c r="N21" s="43"/>
      <c r="O21" s="22"/>
    </row>
    <row r="22" spans="1:1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5">
      <c r="A23" s="85" t="s">
        <v>205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3" x14ac:dyDescent="0.3">
      <c r="A25" s="23" t="s">
        <v>206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5">
      <c r="A26" s="82" t="s">
        <v>207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13"/>
      <c r="N26" s="13"/>
      <c r="O26" s="13"/>
    </row>
    <row r="27" spans="1:15" x14ac:dyDescent="0.25">
      <c r="A27" s="85" t="s">
        <v>208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13"/>
      <c r="N27" s="13"/>
      <c r="O27" s="13"/>
    </row>
    <row r="28" spans="1:15" ht="13.5" x14ac:dyDescent="0.25">
      <c r="A28" s="82" t="s">
        <v>209</v>
      </c>
      <c r="B28" s="82"/>
      <c r="C28" s="82"/>
      <c r="D28" s="13"/>
      <c r="E28" s="13"/>
      <c r="F28" s="13"/>
      <c r="G28" s="13"/>
      <c r="H28" s="13"/>
      <c r="I28" s="13"/>
      <c r="J28" s="13"/>
      <c r="K28" s="22" t="s">
        <v>17</v>
      </c>
      <c r="L28" s="22"/>
      <c r="M28" s="22"/>
      <c r="N28" s="13"/>
      <c r="O28" s="13"/>
    </row>
    <row r="29" spans="1:15" ht="13.5" x14ac:dyDescent="0.25">
      <c r="A29" s="82" t="s">
        <v>210</v>
      </c>
      <c r="B29" s="82"/>
      <c r="C29" s="82"/>
      <c r="D29" s="13"/>
      <c r="E29" s="13"/>
      <c r="F29" s="13"/>
      <c r="G29" s="13"/>
      <c r="H29" s="13"/>
      <c r="I29" s="13"/>
      <c r="J29" s="13"/>
      <c r="K29" s="22" t="s">
        <v>306</v>
      </c>
      <c r="L29" s="22"/>
      <c r="M29" s="22"/>
      <c r="N29" s="13"/>
      <c r="O29" s="13"/>
    </row>
    <row r="30" spans="1:15" x14ac:dyDescent="0.25">
      <c r="A30" s="82" t="s">
        <v>211</v>
      </c>
      <c r="B30" s="82"/>
      <c r="C30" s="8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82" t="s">
        <v>212</v>
      </c>
      <c r="B31" s="82"/>
      <c r="C31" s="8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A32" s="82" t="s">
        <v>213</v>
      </c>
      <c r="B32" s="82"/>
      <c r="C32" s="8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82" t="s">
        <v>214</v>
      </c>
      <c r="B33" s="82"/>
      <c r="C33" s="8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82" t="s">
        <v>215</v>
      </c>
      <c r="B34" s="82"/>
      <c r="C34" s="8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3" x14ac:dyDescent="0.3">
      <c r="A36" s="23" t="s">
        <v>204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5">
      <c r="A37" s="82" t="s">
        <v>216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13"/>
      <c r="N37" s="13"/>
      <c r="O37" s="13"/>
    </row>
    <row r="38" spans="1:15" x14ac:dyDescent="0.25">
      <c r="A38" s="82" t="s">
        <v>217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13"/>
      <c r="N38" s="13"/>
      <c r="O38" s="13"/>
    </row>
    <row r="39" spans="1:15" x14ac:dyDescent="0.25">
      <c r="A39" s="82" t="s">
        <v>218</v>
      </c>
      <c r="B39" s="8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82" t="s">
        <v>219</v>
      </c>
      <c r="B40" s="8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</sheetData>
  <mergeCells count="34">
    <mergeCell ref="N8:N9"/>
    <mergeCell ref="G7:G9"/>
    <mergeCell ref="I7:I9"/>
    <mergeCell ref="J7:J9"/>
    <mergeCell ref="A1:O1"/>
    <mergeCell ref="A2:O2"/>
    <mergeCell ref="A3:L3"/>
    <mergeCell ref="A4:O4"/>
    <mergeCell ref="A7:A9"/>
    <mergeCell ref="B7:B9"/>
    <mergeCell ref="C7:C9"/>
    <mergeCell ref="D7:D9"/>
    <mergeCell ref="E7:E9"/>
    <mergeCell ref="F7:F9"/>
    <mergeCell ref="A33:C33"/>
    <mergeCell ref="A23:O23"/>
    <mergeCell ref="A26:L26"/>
    <mergeCell ref="A27:L27"/>
    <mergeCell ref="K7:K9"/>
    <mergeCell ref="L7:L9"/>
    <mergeCell ref="M7:N7"/>
    <mergeCell ref="H7:H9"/>
    <mergeCell ref="O7:O9"/>
    <mergeCell ref="M8:M9"/>
    <mergeCell ref="A39:B39"/>
    <mergeCell ref="A40:B40"/>
    <mergeCell ref="A28:C28"/>
    <mergeCell ref="A29:C29"/>
    <mergeCell ref="A30:C30"/>
    <mergeCell ref="A31:C31"/>
    <mergeCell ref="A32:C32"/>
    <mergeCell ref="A34:C34"/>
    <mergeCell ref="A37:L37"/>
    <mergeCell ref="A38:L38"/>
  </mergeCells>
  <pageMargins left="0.25" right="0.25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F20"/>
  <sheetViews>
    <sheetView tabSelected="1" workbookViewId="0">
      <selection sqref="A1:F1"/>
    </sheetView>
  </sheetViews>
  <sheetFormatPr defaultRowHeight="12.5" x14ac:dyDescent="0.25"/>
  <cols>
    <col min="1" max="1" width="32.26953125" bestFit="1" customWidth="1"/>
    <col min="2" max="2" width="11.54296875" customWidth="1"/>
    <col min="3" max="3" width="26.1796875" bestFit="1" customWidth="1"/>
    <col min="4" max="4" width="26.54296875" bestFit="1" customWidth="1"/>
    <col min="5" max="5" width="22.453125" bestFit="1" customWidth="1"/>
    <col min="6" max="6" width="48.26953125" bestFit="1" customWidth="1"/>
  </cols>
  <sheetData>
    <row r="1" spans="1:6" ht="17.5" x14ac:dyDescent="0.25">
      <c r="A1" s="72" t="s">
        <v>333</v>
      </c>
      <c r="B1" s="72"/>
      <c r="C1" s="72"/>
      <c r="D1" s="72"/>
      <c r="E1" s="72"/>
      <c r="F1" s="72"/>
    </row>
    <row r="2" spans="1:6" ht="17.5" x14ac:dyDescent="0.25">
      <c r="A2" s="72" t="s">
        <v>224</v>
      </c>
      <c r="B2" s="72"/>
      <c r="C2" s="72"/>
      <c r="D2" s="72"/>
      <c r="E2" s="72"/>
      <c r="F2" s="72"/>
    </row>
    <row r="3" spans="1:6" ht="15" x14ac:dyDescent="0.25">
      <c r="A3" s="92" t="s">
        <v>0</v>
      </c>
      <c r="B3" s="91"/>
      <c r="C3" s="91"/>
      <c r="D3" s="91"/>
      <c r="E3" s="91"/>
      <c r="F3" s="13"/>
    </row>
    <row r="4" spans="1:6" ht="18" x14ac:dyDescent="0.25">
      <c r="A4" s="93" t="s">
        <v>220</v>
      </c>
      <c r="B4" s="93"/>
      <c r="C4" s="93"/>
      <c r="D4" s="93"/>
      <c r="E4" s="93"/>
      <c r="F4" s="93"/>
    </row>
    <row r="5" spans="1:6" ht="18" x14ac:dyDescent="0.25">
      <c r="A5" s="93" t="s">
        <v>221</v>
      </c>
      <c r="B5" s="93"/>
      <c r="C5" s="93"/>
      <c r="D5" s="93"/>
      <c r="E5" s="93"/>
      <c r="F5" s="9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89" t="s">
        <v>189</v>
      </c>
      <c r="B7" s="96" t="s">
        <v>190</v>
      </c>
      <c r="C7" s="88" t="s">
        <v>191</v>
      </c>
      <c r="D7" s="96" t="s">
        <v>194</v>
      </c>
      <c r="E7" s="88" t="s">
        <v>196</v>
      </c>
      <c r="F7" s="88" t="s">
        <v>222</v>
      </c>
    </row>
    <row r="8" spans="1:6" x14ac:dyDescent="0.25">
      <c r="A8" s="101"/>
      <c r="B8" s="97"/>
      <c r="C8" s="73"/>
      <c r="D8" s="97"/>
      <c r="E8" s="73"/>
      <c r="F8" s="73"/>
    </row>
    <row r="9" spans="1:6" x14ac:dyDescent="0.25">
      <c r="A9" s="101"/>
      <c r="B9" s="97"/>
      <c r="C9" s="73"/>
      <c r="D9" s="97"/>
      <c r="E9" s="73"/>
      <c r="F9" s="73"/>
    </row>
    <row r="10" spans="1:6" x14ac:dyDescent="0.25">
      <c r="A10" s="90"/>
      <c r="B10" s="97"/>
      <c r="C10" s="73"/>
      <c r="D10" s="97"/>
      <c r="E10" s="73"/>
      <c r="F10" s="73"/>
    </row>
    <row r="11" spans="1:6" ht="13.5" x14ac:dyDescent="0.25">
      <c r="A11" s="39" t="s">
        <v>225</v>
      </c>
      <c r="B11" s="40" t="s">
        <v>225</v>
      </c>
      <c r="C11" s="40" t="s">
        <v>225</v>
      </c>
      <c r="D11" s="40" t="s">
        <v>225</v>
      </c>
      <c r="E11" s="16" t="s">
        <v>225</v>
      </c>
      <c r="F11" s="16" t="s">
        <v>225</v>
      </c>
    </row>
    <row r="12" spans="1:6" x14ac:dyDescent="0.25">
      <c r="A12" s="13"/>
      <c r="B12" s="13"/>
      <c r="C12" s="13"/>
      <c r="D12" s="13"/>
      <c r="E12" s="13"/>
      <c r="F12" s="13"/>
    </row>
    <row r="13" spans="1:6" ht="13.5" x14ac:dyDescent="0.25">
      <c r="A13" s="50"/>
      <c r="B13" s="12"/>
      <c r="C13" s="12"/>
      <c r="D13" s="13"/>
      <c r="E13" s="13"/>
      <c r="F13" s="13"/>
    </row>
    <row r="14" spans="1:6" ht="13.5" x14ac:dyDescent="0.25">
      <c r="A14" s="13"/>
      <c r="B14" s="13"/>
      <c r="C14" s="13"/>
      <c r="D14" s="22" t="s">
        <v>17</v>
      </c>
      <c r="E14" s="13"/>
      <c r="F14" s="13"/>
    </row>
    <row r="15" spans="1:6" ht="13.5" x14ac:dyDescent="0.25">
      <c r="A15" s="13"/>
      <c r="B15" s="13"/>
      <c r="C15" s="13"/>
      <c r="D15" s="22" t="s">
        <v>306</v>
      </c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81" t="s">
        <v>223</v>
      </c>
      <c r="B19" s="81"/>
      <c r="C19" s="13"/>
      <c r="D19" s="13"/>
      <c r="E19" s="13"/>
      <c r="F19" s="13"/>
    </row>
    <row r="20" spans="1:6" x14ac:dyDescent="0.25">
      <c r="A20" s="81"/>
      <c r="B20" s="81"/>
      <c r="C20" s="13"/>
      <c r="D20" s="13"/>
      <c r="E20" s="13"/>
      <c r="F20" s="13"/>
    </row>
  </sheetData>
  <mergeCells count="13">
    <mergeCell ref="F7:F10"/>
    <mergeCell ref="A19:B19"/>
    <mergeCell ref="A20:B20"/>
    <mergeCell ref="A1:F1"/>
    <mergeCell ref="A2:F2"/>
    <mergeCell ref="A3:E3"/>
    <mergeCell ref="A4:F4"/>
    <mergeCell ref="A5:F5"/>
    <mergeCell ref="A7:A10"/>
    <mergeCell ref="B7:B10"/>
    <mergeCell ref="C7:C10"/>
    <mergeCell ref="D7:D10"/>
    <mergeCell ref="E7:E10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2018-06-16T05:46:30Z</dcterms:created>
  <dcterms:modified xsi:type="dcterms:W3CDTF">2021-03-12T18:51:13Z</dcterms:modified>
</cp:coreProperties>
</file>